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brynestad\Desktop\CRF\"/>
    </mc:Choice>
  </mc:AlternateContent>
  <xr:revisionPtr revIDLastSave="0" documentId="13_ncr:1_{60D194D5-A58D-4549-84A9-8C692C2AA59E}" xr6:coauthVersionLast="47" xr6:coauthVersionMax="47" xr10:uidLastSave="{00000000-0000-0000-0000-000000000000}"/>
  <workbookProtection workbookAlgorithmName="SHA-512" workbookHashValue="g+krEM7gY0QhM0E7qjfrpy8AGBRqhNJ1SgaBq7QpJ/j8bP9APMStVyl8phisJoySgi2Go+4ZqvTUgryefkEXlQ==" workbookSaltValue="DknSh9cbNmB+twbdhTxLcw==" workbookSpinCount="100000" lockStructure="1"/>
  <bookViews>
    <workbookView xWindow="-120" yWindow="-120" windowWidth="29040" windowHeight="17640" xr2:uid="{00000000-000D-0000-FFFF-FFFF00000000}"/>
  </bookViews>
  <sheets>
    <sheet name="DHL TEMPLATE" sheetId="1" r:id="rId1"/>
    <sheet name="LDM Conversion" sheetId="3" state="hidden" r:id="rId2"/>
  </sheets>
  <definedNames>
    <definedName name="ADR_Goods">'DHL TEMPLATE'!$CV$10:$CV$12</definedName>
    <definedName name="Country">'DHL TEMPLATE'!$DC$10:$DC$174</definedName>
    <definedName name="Export_Declaration">'DHL TEMPLATE'!$CX$10:$CX$14</definedName>
    <definedName name="Goods_are_stackable">'DHL TEMPLATE'!$CY$10:$CY$12</definedName>
    <definedName name="Incoterms">'DHL TEMPLATE'!$CW$10:$CW$21</definedName>
    <definedName name="RRM_Business_Unit">'DHL TEMPLATE'!$DD$10:$DD$12</definedName>
    <definedName name="RRM_Site">'DHL TEMPLATE'!$DB$10:$DB$29</definedName>
    <definedName name="Ship_Unit_Type">'DHL TEMPLATE'!$CZ$10:$CZ$19</definedName>
    <definedName name="ShipToAddress">OFFSET('DHL TEMPLATE'!$DP$11,1,0,COUNTA('DHL TEMPLATE'!$DP$12:$DP$32)-COUNTBLANK('DHL TEMPLATE'!$DP$12:$DP$32))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P13" i="1" l="1"/>
  <c r="DP14" i="1"/>
  <c r="DP15" i="1"/>
  <c r="DP16" i="1"/>
  <c r="DP17" i="1"/>
  <c r="DP18" i="1"/>
  <c r="DP19" i="1"/>
  <c r="DP20" i="1"/>
  <c r="DP21" i="1"/>
  <c r="DP22" i="1"/>
  <c r="DP23" i="1"/>
  <c r="DP24" i="1"/>
  <c r="DP25" i="1"/>
  <c r="DP26" i="1"/>
  <c r="DP27" i="1"/>
  <c r="DP28" i="1"/>
  <c r="DP29" i="1"/>
  <c r="DP30" i="1"/>
  <c r="DP31" i="1"/>
  <c r="DP32" i="1"/>
  <c r="DP12" i="1"/>
  <c r="AP30" i="1" l="1"/>
  <c r="AP35" i="1" l="1"/>
  <c r="AP34" i="1"/>
  <c r="AP33" i="1"/>
  <c r="AP32" i="1"/>
  <c r="AP31" i="1"/>
  <c r="D2" i="3" l="1"/>
  <c r="C2" i="3"/>
  <c r="I2" i="3" s="1"/>
  <c r="B2" i="3"/>
  <c r="J2" i="3" s="1"/>
  <c r="BV15" i="1"/>
  <c r="A2" i="3" s="1"/>
  <c r="BV16" i="1"/>
  <c r="BV17" i="1"/>
  <c r="BV18" i="1"/>
  <c r="D51" i="3" l="1"/>
  <c r="C51" i="3"/>
  <c r="I51" i="3" s="1"/>
  <c r="B51" i="3"/>
  <c r="J51" i="3" s="1"/>
  <c r="D50" i="3"/>
  <c r="C50" i="3"/>
  <c r="I50" i="3" s="1"/>
  <c r="B50" i="3"/>
  <c r="J50" i="3" s="1"/>
  <c r="D49" i="3"/>
  <c r="C49" i="3"/>
  <c r="I49" i="3" s="1"/>
  <c r="B49" i="3"/>
  <c r="J49" i="3" s="1"/>
  <c r="D48" i="3"/>
  <c r="C48" i="3"/>
  <c r="I48" i="3" s="1"/>
  <c r="B48" i="3"/>
  <c r="J48" i="3" s="1"/>
  <c r="D47" i="3"/>
  <c r="C47" i="3"/>
  <c r="I47" i="3" s="1"/>
  <c r="B47" i="3"/>
  <c r="J47" i="3" s="1"/>
  <c r="D46" i="3"/>
  <c r="C46" i="3"/>
  <c r="I46" i="3" s="1"/>
  <c r="B46" i="3"/>
  <c r="J46" i="3" s="1"/>
  <c r="D45" i="3"/>
  <c r="C45" i="3"/>
  <c r="I45" i="3" s="1"/>
  <c r="B45" i="3"/>
  <c r="J45" i="3" s="1"/>
  <c r="D44" i="3"/>
  <c r="C44" i="3"/>
  <c r="I44" i="3" s="1"/>
  <c r="B44" i="3"/>
  <c r="J44" i="3" s="1"/>
  <c r="D43" i="3"/>
  <c r="C43" i="3"/>
  <c r="I43" i="3" s="1"/>
  <c r="B43" i="3"/>
  <c r="J43" i="3" s="1"/>
  <c r="D42" i="3"/>
  <c r="C42" i="3"/>
  <c r="I42" i="3" s="1"/>
  <c r="B42" i="3"/>
  <c r="J42" i="3" s="1"/>
  <c r="D41" i="3"/>
  <c r="C41" i="3"/>
  <c r="I41" i="3" s="1"/>
  <c r="B41" i="3"/>
  <c r="J41" i="3" s="1"/>
  <c r="D40" i="3"/>
  <c r="C40" i="3"/>
  <c r="I40" i="3" s="1"/>
  <c r="B40" i="3"/>
  <c r="J40" i="3" s="1"/>
  <c r="D39" i="3"/>
  <c r="C39" i="3"/>
  <c r="I39" i="3" s="1"/>
  <c r="B39" i="3"/>
  <c r="J39" i="3" s="1"/>
  <c r="D38" i="3"/>
  <c r="C38" i="3"/>
  <c r="I38" i="3" s="1"/>
  <c r="B38" i="3"/>
  <c r="J38" i="3" s="1"/>
  <c r="D37" i="3"/>
  <c r="C37" i="3"/>
  <c r="I37" i="3" s="1"/>
  <c r="B37" i="3"/>
  <c r="J37" i="3" s="1"/>
  <c r="D36" i="3"/>
  <c r="C36" i="3"/>
  <c r="I36" i="3" s="1"/>
  <c r="B36" i="3"/>
  <c r="J36" i="3" s="1"/>
  <c r="D35" i="3"/>
  <c r="C35" i="3"/>
  <c r="I35" i="3" s="1"/>
  <c r="B35" i="3"/>
  <c r="J35" i="3" s="1"/>
  <c r="D34" i="3"/>
  <c r="C34" i="3"/>
  <c r="I34" i="3" s="1"/>
  <c r="B34" i="3"/>
  <c r="J34" i="3" s="1"/>
  <c r="D33" i="3"/>
  <c r="C33" i="3"/>
  <c r="I33" i="3" s="1"/>
  <c r="B33" i="3"/>
  <c r="J33" i="3" s="1"/>
  <c r="D32" i="3"/>
  <c r="C32" i="3"/>
  <c r="I32" i="3" s="1"/>
  <c r="B32" i="3"/>
  <c r="J32" i="3" s="1"/>
  <c r="D31" i="3"/>
  <c r="C31" i="3"/>
  <c r="I31" i="3" s="1"/>
  <c r="B31" i="3"/>
  <c r="J31" i="3" s="1"/>
  <c r="D30" i="3"/>
  <c r="C30" i="3"/>
  <c r="I30" i="3" s="1"/>
  <c r="B30" i="3"/>
  <c r="J30" i="3" s="1"/>
  <c r="D29" i="3"/>
  <c r="C29" i="3"/>
  <c r="I29" i="3" s="1"/>
  <c r="B29" i="3"/>
  <c r="J29" i="3" s="1"/>
  <c r="D28" i="3"/>
  <c r="C28" i="3"/>
  <c r="I28" i="3" s="1"/>
  <c r="B28" i="3"/>
  <c r="J28" i="3" s="1"/>
  <c r="D27" i="3"/>
  <c r="C27" i="3"/>
  <c r="I27" i="3" s="1"/>
  <c r="B27" i="3"/>
  <c r="J27" i="3" s="1"/>
  <c r="D26" i="3"/>
  <c r="C26" i="3"/>
  <c r="I26" i="3" s="1"/>
  <c r="B26" i="3"/>
  <c r="J26" i="3" s="1"/>
  <c r="D25" i="3"/>
  <c r="C25" i="3"/>
  <c r="I25" i="3" s="1"/>
  <c r="B25" i="3"/>
  <c r="J25" i="3" s="1"/>
  <c r="D24" i="3"/>
  <c r="C24" i="3"/>
  <c r="I24" i="3" s="1"/>
  <c r="B24" i="3"/>
  <c r="J24" i="3" s="1"/>
  <c r="D23" i="3"/>
  <c r="C23" i="3"/>
  <c r="I23" i="3" s="1"/>
  <c r="B23" i="3"/>
  <c r="J23" i="3" s="1"/>
  <c r="D22" i="3"/>
  <c r="C22" i="3"/>
  <c r="I22" i="3" s="1"/>
  <c r="B22" i="3"/>
  <c r="J22" i="3" s="1"/>
  <c r="D21" i="3"/>
  <c r="C21" i="3"/>
  <c r="I21" i="3" s="1"/>
  <c r="B21" i="3"/>
  <c r="J21" i="3" s="1"/>
  <c r="D20" i="3"/>
  <c r="C20" i="3"/>
  <c r="I20" i="3" s="1"/>
  <c r="B20" i="3"/>
  <c r="J20" i="3" s="1"/>
  <c r="D19" i="3"/>
  <c r="C19" i="3"/>
  <c r="I19" i="3" s="1"/>
  <c r="B19" i="3"/>
  <c r="J19" i="3" s="1"/>
  <c r="D18" i="3"/>
  <c r="C18" i="3"/>
  <c r="I18" i="3" s="1"/>
  <c r="B18" i="3"/>
  <c r="J18" i="3" s="1"/>
  <c r="D17" i="3"/>
  <c r="C17" i="3"/>
  <c r="I17" i="3" s="1"/>
  <c r="B17" i="3"/>
  <c r="J17" i="3" s="1"/>
  <c r="D16" i="3"/>
  <c r="C16" i="3"/>
  <c r="I16" i="3" s="1"/>
  <c r="B16" i="3"/>
  <c r="J16" i="3" s="1"/>
  <c r="D15" i="3"/>
  <c r="C15" i="3"/>
  <c r="I15" i="3" s="1"/>
  <c r="B15" i="3"/>
  <c r="J15" i="3" s="1"/>
  <c r="D14" i="3"/>
  <c r="C14" i="3"/>
  <c r="I14" i="3" s="1"/>
  <c r="B14" i="3"/>
  <c r="J14" i="3" s="1"/>
  <c r="D13" i="3"/>
  <c r="C13" i="3"/>
  <c r="I13" i="3" s="1"/>
  <c r="B13" i="3"/>
  <c r="J13" i="3" s="1"/>
  <c r="D12" i="3"/>
  <c r="C12" i="3"/>
  <c r="I12" i="3" s="1"/>
  <c r="B12" i="3"/>
  <c r="J12" i="3" s="1"/>
  <c r="D11" i="3"/>
  <c r="C11" i="3"/>
  <c r="I11" i="3" s="1"/>
  <c r="B11" i="3"/>
  <c r="J11" i="3" s="1"/>
  <c r="D10" i="3"/>
  <c r="C10" i="3"/>
  <c r="I10" i="3" s="1"/>
  <c r="B10" i="3"/>
  <c r="J10" i="3" s="1"/>
  <c r="D9" i="3"/>
  <c r="C9" i="3"/>
  <c r="I9" i="3" s="1"/>
  <c r="B9" i="3"/>
  <c r="J9" i="3" s="1"/>
  <c r="D8" i="3"/>
  <c r="C8" i="3"/>
  <c r="I8" i="3" s="1"/>
  <c r="B8" i="3"/>
  <c r="J8" i="3" s="1"/>
  <c r="D7" i="3"/>
  <c r="C7" i="3"/>
  <c r="I7" i="3" s="1"/>
  <c r="B7" i="3"/>
  <c r="J7" i="3" s="1"/>
  <c r="D6" i="3"/>
  <c r="C6" i="3"/>
  <c r="I6" i="3" s="1"/>
  <c r="B6" i="3"/>
  <c r="J6" i="3" s="1"/>
  <c r="D5" i="3"/>
  <c r="C5" i="3"/>
  <c r="I5" i="3" s="1"/>
  <c r="B5" i="3"/>
  <c r="J5" i="3" s="1"/>
  <c r="A5" i="3"/>
  <c r="D4" i="3"/>
  <c r="C4" i="3"/>
  <c r="I4" i="3" s="1"/>
  <c r="B4" i="3"/>
  <c r="J4" i="3" s="1"/>
  <c r="A4" i="3"/>
  <c r="D3" i="3"/>
  <c r="C3" i="3"/>
  <c r="I3" i="3" s="1"/>
  <c r="B3" i="3"/>
  <c r="J3" i="3" s="1"/>
  <c r="A3" i="3"/>
  <c r="J52" i="3" l="1"/>
  <c r="E2" i="3"/>
  <c r="F2" i="3" s="1"/>
  <c r="I52" i="3"/>
  <c r="E4" i="3"/>
  <c r="F4" i="3" s="1"/>
  <c r="E5" i="3"/>
  <c r="F5" i="3" s="1"/>
  <c r="E3" i="3"/>
  <c r="F3" i="3" s="1"/>
  <c r="G50" i="1" l="1"/>
  <c r="H5" i="3"/>
  <c r="H4" i="3"/>
  <c r="BV64" i="1"/>
  <c r="A51" i="3" s="1"/>
  <c r="E51" i="3" s="1"/>
  <c r="F51" i="3" s="1"/>
  <c r="H51" i="3" s="1"/>
  <c r="BV63" i="1"/>
  <c r="A50" i="3" s="1"/>
  <c r="E50" i="3" s="1"/>
  <c r="F50" i="3" s="1"/>
  <c r="H50" i="3" s="1"/>
  <c r="BV62" i="1"/>
  <c r="A49" i="3" s="1"/>
  <c r="E49" i="3" s="1"/>
  <c r="F49" i="3" s="1"/>
  <c r="H49" i="3" s="1"/>
  <c r="BV61" i="1"/>
  <c r="A48" i="3" s="1"/>
  <c r="E48" i="3" s="1"/>
  <c r="F48" i="3" s="1"/>
  <c r="H48" i="3" s="1"/>
  <c r="BV60" i="1"/>
  <c r="A47" i="3" s="1"/>
  <c r="E47" i="3" s="1"/>
  <c r="F47" i="3" s="1"/>
  <c r="H47" i="3" s="1"/>
  <c r="BV59" i="1"/>
  <c r="A46" i="3" s="1"/>
  <c r="E46" i="3" s="1"/>
  <c r="F46" i="3" s="1"/>
  <c r="H46" i="3" s="1"/>
  <c r="BV58" i="1"/>
  <c r="A45" i="3" s="1"/>
  <c r="E45" i="3" s="1"/>
  <c r="F45" i="3" s="1"/>
  <c r="H45" i="3" s="1"/>
  <c r="BV57" i="1"/>
  <c r="A44" i="3" s="1"/>
  <c r="E44" i="3" s="1"/>
  <c r="F44" i="3" s="1"/>
  <c r="H44" i="3" s="1"/>
  <c r="BV56" i="1"/>
  <c r="A43" i="3" s="1"/>
  <c r="E43" i="3" s="1"/>
  <c r="F43" i="3" s="1"/>
  <c r="H43" i="3" s="1"/>
  <c r="BV55" i="1"/>
  <c r="A42" i="3" s="1"/>
  <c r="E42" i="3" s="1"/>
  <c r="F42" i="3" s="1"/>
  <c r="H42" i="3" s="1"/>
  <c r="BV54" i="1"/>
  <c r="A41" i="3" s="1"/>
  <c r="E41" i="3" s="1"/>
  <c r="F41" i="3" s="1"/>
  <c r="H41" i="3" s="1"/>
  <c r="BV53" i="1"/>
  <c r="A40" i="3" s="1"/>
  <c r="E40" i="3" s="1"/>
  <c r="F40" i="3" s="1"/>
  <c r="H40" i="3" s="1"/>
  <c r="BV52" i="1"/>
  <c r="A39" i="3" s="1"/>
  <c r="E39" i="3" s="1"/>
  <c r="F39" i="3" s="1"/>
  <c r="H39" i="3" s="1"/>
  <c r="BV51" i="1"/>
  <c r="A38" i="3" s="1"/>
  <c r="E38" i="3" s="1"/>
  <c r="F38" i="3" s="1"/>
  <c r="H38" i="3" s="1"/>
  <c r="BV50" i="1"/>
  <c r="A37" i="3" s="1"/>
  <c r="E37" i="3" s="1"/>
  <c r="F37" i="3" s="1"/>
  <c r="H37" i="3" s="1"/>
  <c r="BV49" i="1"/>
  <c r="A36" i="3" s="1"/>
  <c r="E36" i="3" s="1"/>
  <c r="F36" i="3" s="1"/>
  <c r="H36" i="3" s="1"/>
  <c r="BV48" i="1"/>
  <c r="A35" i="3" s="1"/>
  <c r="E35" i="3" s="1"/>
  <c r="F35" i="3" s="1"/>
  <c r="H35" i="3" s="1"/>
  <c r="BV47" i="1"/>
  <c r="A34" i="3" s="1"/>
  <c r="E34" i="3" s="1"/>
  <c r="F34" i="3" s="1"/>
  <c r="H34" i="3" s="1"/>
  <c r="BV46" i="1"/>
  <c r="A33" i="3" s="1"/>
  <c r="E33" i="3" s="1"/>
  <c r="F33" i="3" s="1"/>
  <c r="H33" i="3" s="1"/>
  <c r="BV45" i="1"/>
  <c r="A32" i="3" s="1"/>
  <c r="E32" i="3" s="1"/>
  <c r="F32" i="3" s="1"/>
  <c r="H32" i="3" s="1"/>
  <c r="BV44" i="1"/>
  <c r="A31" i="3" s="1"/>
  <c r="E31" i="3" s="1"/>
  <c r="F31" i="3" s="1"/>
  <c r="H31" i="3" s="1"/>
  <c r="BV43" i="1"/>
  <c r="A30" i="3" s="1"/>
  <c r="E30" i="3" s="1"/>
  <c r="F30" i="3" s="1"/>
  <c r="H30" i="3" s="1"/>
  <c r="BV42" i="1"/>
  <c r="A29" i="3" s="1"/>
  <c r="E29" i="3" s="1"/>
  <c r="F29" i="3" s="1"/>
  <c r="H29" i="3" s="1"/>
  <c r="BV41" i="1"/>
  <c r="A28" i="3" s="1"/>
  <c r="E28" i="3" s="1"/>
  <c r="F28" i="3" s="1"/>
  <c r="H28" i="3" s="1"/>
  <c r="BV40" i="1"/>
  <c r="A27" i="3" s="1"/>
  <c r="E27" i="3" s="1"/>
  <c r="F27" i="3" s="1"/>
  <c r="H27" i="3" s="1"/>
  <c r="BV39" i="1"/>
  <c r="A26" i="3" s="1"/>
  <c r="E26" i="3" s="1"/>
  <c r="F26" i="3" s="1"/>
  <c r="H26" i="3" s="1"/>
  <c r="BV38" i="1"/>
  <c r="A25" i="3" s="1"/>
  <c r="E25" i="3" s="1"/>
  <c r="F25" i="3" s="1"/>
  <c r="H25" i="3" s="1"/>
  <c r="BV37" i="1"/>
  <c r="A24" i="3" s="1"/>
  <c r="E24" i="3" s="1"/>
  <c r="F24" i="3" s="1"/>
  <c r="H24" i="3" s="1"/>
  <c r="BV36" i="1"/>
  <c r="A23" i="3" s="1"/>
  <c r="E23" i="3" s="1"/>
  <c r="F23" i="3" s="1"/>
  <c r="H23" i="3" s="1"/>
  <c r="BV35" i="1"/>
  <c r="A22" i="3" s="1"/>
  <c r="E22" i="3" s="1"/>
  <c r="F22" i="3" s="1"/>
  <c r="H22" i="3" s="1"/>
  <c r="BV34" i="1"/>
  <c r="A21" i="3" s="1"/>
  <c r="E21" i="3" s="1"/>
  <c r="F21" i="3" s="1"/>
  <c r="H21" i="3" s="1"/>
  <c r="BV33" i="1"/>
  <c r="A20" i="3" s="1"/>
  <c r="E20" i="3" s="1"/>
  <c r="F20" i="3" s="1"/>
  <c r="H20" i="3" s="1"/>
  <c r="BV32" i="1"/>
  <c r="A19" i="3" s="1"/>
  <c r="E19" i="3" s="1"/>
  <c r="F19" i="3" s="1"/>
  <c r="H19" i="3" s="1"/>
  <c r="BV31" i="1"/>
  <c r="A18" i="3" s="1"/>
  <c r="E18" i="3" s="1"/>
  <c r="F18" i="3" s="1"/>
  <c r="H18" i="3" s="1"/>
  <c r="BV30" i="1"/>
  <c r="A17" i="3" s="1"/>
  <c r="E17" i="3" s="1"/>
  <c r="F17" i="3" s="1"/>
  <c r="H17" i="3" s="1"/>
  <c r="BV29" i="1"/>
  <c r="A16" i="3" s="1"/>
  <c r="E16" i="3" s="1"/>
  <c r="F16" i="3" s="1"/>
  <c r="H16" i="3" s="1"/>
  <c r="BV28" i="1"/>
  <c r="A15" i="3" s="1"/>
  <c r="E15" i="3" s="1"/>
  <c r="F15" i="3" s="1"/>
  <c r="H15" i="3" s="1"/>
  <c r="BV27" i="1"/>
  <c r="A14" i="3" s="1"/>
  <c r="E14" i="3" s="1"/>
  <c r="F14" i="3" s="1"/>
  <c r="H14" i="3" s="1"/>
  <c r="BV26" i="1"/>
  <c r="A13" i="3" s="1"/>
  <c r="E13" i="3" s="1"/>
  <c r="F13" i="3" s="1"/>
  <c r="H13" i="3" s="1"/>
  <c r="BV25" i="1"/>
  <c r="A12" i="3" s="1"/>
  <c r="E12" i="3" s="1"/>
  <c r="F12" i="3" s="1"/>
  <c r="H12" i="3" s="1"/>
  <c r="BV24" i="1"/>
  <c r="A11" i="3" s="1"/>
  <c r="E11" i="3" s="1"/>
  <c r="F11" i="3" s="1"/>
  <c r="H11" i="3" s="1"/>
  <c r="BV23" i="1"/>
  <c r="A10" i="3" s="1"/>
  <c r="E10" i="3" s="1"/>
  <c r="F10" i="3" s="1"/>
  <c r="H10" i="3" s="1"/>
  <c r="BV22" i="1"/>
  <c r="A9" i="3" s="1"/>
  <c r="E9" i="3" s="1"/>
  <c r="F9" i="3" s="1"/>
  <c r="H9" i="3" s="1"/>
  <c r="BV21" i="1"/>
  <c r="A8" i="3" s="1"/>
  <c r="E8" i="3" s="1"/>
  <c r="F8" i="3" s="1"/>
  <c r="H8" i="3" s="1"/>
  <c r="BV20" i="1"/>
  <c r="A7" i="3" s="1"/>
  <c r="E7" i="3" s="1"/>
  <c r="F7" i="3" s="1"/>
  <c r="H7" i="3" s="1"/>
  <c r="BV19" i="1"/>
  <c r="A6" i="3" s="1"/>
  <c r="E6" i="3" s="1"/>
  <c r="F6" i="3" s="1"/>
  <c r="H6" i="3" s="1"/>
  <c r="F52" i="3" l="1"/>
  <c r="BB48" i="1" s="1"/>
  <c r="H3" i="3"/>
  <c r="H2" i="3"/>
  <c r="BZ65" i="1"/>
  <c r="H52" i="3" l="1"/>
  <c r="CD64" i="1"/>
  <c r="CD63" i="1"/>
  <c r="CD62" i="1"/>
  <c r="CD61" i="1"/>
  <c r="CD60" i="1"/>
  <c r="CD59" i="1"/>
  <c r="CD58" i="1"/>
  <c r="CD57" i="1"/>
  <c r="CD56" i="1"/>
  <c r="CD55" i="1"/>
  <c r="CD54" i="1"/>
  <c r="CD53" i="1"/>
  <c r="CD52" i="1"/>
  <c r="CD51" i="1"/>
  <c r="CD50" i="1"/>
  <c r="CD49" i="1"/>
  <c r="CD48" i="1"/>
  <c r="CD47" i="1"/>
  <c r="CD46" i="1"/>
  <c r="CD45" i="1"/>
  <c r="CD44" i="1"/>
  <c r="CD43" i="1"/>
  <c r="CD42" i="1"/>
  <c r="CD41" i="1"/>
  <c r="CD40" i="1"/>
  <c r="CD39" i="1"/>
  <c r="CD38" i="1"/>
  <c r="CD37" i="1"/>
  <c r="CD36" i="1"/>
  <c r="CD35" i="1"/>
  <c r="CD34" i="1"/>
  <c r="CD33" i="1"/>
  <c r="CD32" i="1"/>
  <c r="CD31" i="1"/>
  <c r="CD30" i="1"/>
  <c r="CD29" i="1"/>
  <c r="CD28" i="1"/>
  <c r="CD27" i="1"/>
  <c r="CD26" i="1"/>
  <c r="CD25" i="1"/>
  <c r="CD24" i="1"/>
  <c r="CD23" i="1"/>
  <c r="CD22" i="1"/>
  <c r="CD21" i="1"/>
  <c r="CD20" i="1"/>
  <c r="CD19" i="1"/>
  <c r="CD18" i="1"/>
  <c r="CD17" i="1"/>
  <c r="CD16" i="1"/>
  <c r="CD15" i="1"/>
  <c r="CB64" i="1"/>
  <c r="CB63" i="1"/>
  <c r="CB62" i="1"/>
  <c r="CB61" i="1"/>
  <c r="CB60" i="1"/>
  <c r="CB59" i="1"/>
  <c r="CB58" i="1"/>
  <c r="CB57" i="1"/>
  <c r="CB56" i="1"/>
  <c r="CB55" i="1"/>
  <c r="CB54" i="1"/>
  <c r="CB53" i="1"/>
  <c r="CB52" i="1"/>
  <c r="CB51" i="1"/>
  <c r="CB50" i="1"/>
  <c r="CB49" i="1"/>
  <c r="CB48" i="1"/>
  <c r="CB47" i="1"/>
  <c r="CB46" i="1"/>
  <c r="CB45" i="1"/>
  <c r="CB44" i="1"/>
  <c r="CB43" i="1"/>
  <c r="CB42" i="1"/>
  <c r="CB41" i="1"/>
  <c r="CB40" i="1"/>
  <c r="CB39" i="1"/>
  <c r="CB38" i="1"/>
  <c r="CB37" i="1"/>
  <c r="CB36" i="1"/>
  <c r="CB35" i="1"/>
  <c r="CB34" i="1"/>
  <c r="CB33" i="1"/>
  <c r="CB32" i="1"/>
  <c r="CB31" i="1"/>
  <c r="CB30" i="1"/>
  <c r="CB29" i="1"/>
  <c r="CB28" i="1"/>
  <c r="CB27" i="1"/>
  <c r="CB26" i="1"/>
  <c r="CB25" i="1"/>
  <c r="CB24" i="1"/>
  <c r="CB23" i="1"/>
  <c r="CB22" i="1"/>
  <c r="CB21" i="1"/>
  <c r="CB20" i="1"/>
  <c r="CB19" i="1"/>
  <c r="CB18" i="1"/>
  <c r="CB17" i="1"/>
  <c r="CB16" i="1"/>
  <c r="CA64" i="1"/>
  <c r="CC64" i="1" s="1"/>
  <c r="CA63" i="1"/>
  <c r="CC63" i="1" s="1"/>
  <c r="CA62" i="1"/>
  <c r="CC62" i="1" s="1"/>
  <c r="CA61" i="1"/>
  <c r="CC61" i="1" s="1"/>
  <c r="CA60" i="1"/>
  <c r="CC60" i="1" s="1"/>
  <c r="CA59" i="1"/>
  <c r="CC59" i="1" s="1"/>
  <c r="CA58" i="1"/>
  <c r="CC58" i="1" s="1"/>
  <c r="CA57" i="1"/>
  <c r="CC57" i="1" s="1"/>
  <c r="CA56" i="1"/>
  <c r="CC56" i="1" s="1"/>
  <c r="CA55" i="1"/>
  <c r="CC55" i="1" s="1"/>
  <c r="CA54" i="1"/>
  <c r="CC54" i="1" s="1"/>
  <c r="CA53" i="1"/>
  <c r="CC53" i="1" s="1"/>
  <c r="CA52" i="1"/>
  <c r="CC52" i="1" s="1"/>
  <c r="CA51" i="1"/>
  <c r="CC51" i="1" s="1"/>
  <c r="CA50" i="1"/>
  <c r="CC50" i="1" s="1"/>
  <c r="CA49" i="1"/>
  <c r="CC49" i="1" s="1"/>
  <c r="CA48" i="1"/>
  <c r="CC48" i="1" s="1"/>
  <c r="CA47" i="1"/>
  <c r="CC47" i="1" s="1"/>
  <c r="CA46" i="1"/>
  <c r="CC46" i="1" s="1"/>
  <c r="CA45" i="1"/>
  <c r="CC45" i="1" s="1"/>
  <c r="CA44" i="1"/>
  <c r="CC44" i="1" s="1"/>
  <c r="CA43" i="1"/>
  <c r="CC43" i="1" s="1"/>
  <c r="CA42" i="1"/>
  <c r="CC42" i="1" s="1"/>
  <c r="CA41" i="1"/>
  <c r="CC41" i="1" s="1"/>
  <c r="CA40" i="1"/>
  <c r="CC40" i="1" s="1"/>
  <c r="CA39" i="1"/>
  <c r="CC39" i="1" s="1"/>
  <c r="CA38" i="1"/>
  <c r="CC38" i="1" s="1"/>
  <c r="CA37" i="1"/>
  <c r="CC37" i="1" s="1"/>
  <c r="CA36" i="1"/>
  <c r="CC36" i="1" s="1"/>
  <c r="CA35" i="1"/>
  <c r="CC35" i="1" s="1"/>
  <c r="CA34" i="1"/>
  <c r="CC34" i="1" s="1"/>
  <c r="CA33" i="1"/>
  <c r="CC33" i="1" s="1"/>
  <c r="CA32" i="1"/>
  <c r="CC32" i="1" s="1"/>
  <c r="CA31" i="1"/>
  <c r="CC31" i="1" s="1"/>
  <c r="CA30" i="1"/>
  <c r="CC30" i="1" s="1"/>
  <c r="CA29" i="1"/>
  <c r="CC29" i="1" s="1"/>
  <c r="CA28" i="1"/>
  <c r="CC28" i="1" s="1"/>
  <c r="CA27" i="1"/>
  <c r="CC27" i="1" s="1"/>
  <c r="CA26" i="1"/>
  <c r="CC26" i="1" s="1"/>
  <c r="CA25" i="1"/>
  <c r="CC25" i="1" s="1"/>
  <c r="CA24" i="1"/>
  <c r="CC24" i="1" s="1"/>
  <c r="CA23" i="1"/>
  <c r="CC23" i="1" s="1"/>
  <c r="CA22" i="1"/>
  <c r="CC22" i="1" s="1"/>
  <c r="CA21" i="1"/>
  <c r="CC21" i="1" s="1"/>
  <c r="CA20" i="1"/>
  <c r="CC20" i="1" s="1"/>
  <c r="CA19" i="1"/>
  <c r="CC19" i="1" s="1"/>
  <c r="CA18" i="1"/>
  <c r="CC18" i="1" s="1"/>
  <c r="CA17" i="1"/>
  <c r="CC17" i="1" s="1"/>
  <c r="CA16" i="1"/>
  <c r="CC16" i="1" s="1"/>
  <c r="CD65" i="1" l="1"/>
  <c r="BV65" i="1"/>
  <c r="CB15" i="1" l="1"/>
  <c r="CA15" i="1"/>
  <c r="CA65" i="1" s="1"/>
  <c r="CC15" i="1" l="1"/>
</calcChain>
</file>

<file path=xl/sharedStrings.xml><?xml version="1.0" encoding="utf-8"?>
<sst xmlns="http://schemas.openxmlformats.org/spreadsheetml/2006/main" count="768" uniqueCount="367">
  <si>
    <t>TYPE</t>
  </si>
  <si>
    <t>QTY</t>
  </si>
  <si>
    <t>L (CM)</t>
  </si>
  <si>
    <t>W (CM)</t>
  </si>
  <si>
    <t>H (CM)</t>
  </si>
  <si>
    <t>WEIGHT (KG)</t>
  </si>
  <si>
    <t>VOL. (M3)</t>
  </si>
  <si>
    <t>Σ WGHT (KG)</t>
  </si>
  <si>
    <t>Σ VOL. (M3)</t>
  </si>
  <si>
    <t>Ship Unit No.</t>
  </si>
  <si>
    <t>PO #</t>
  </si>
  <si>
    <t>LINE</t>
  </si>
  <si>
    <t>PART #</t>
  </si>
  <si>
    <t>QTY.</t>
  </si>
  <si>
    <t>TEMPLATE TYPE</t>
  </si>
  <si>
    <t>:</t>
  </si>
  <si>
    <t>INBOUND</t>
  </si>
  <si>
    <t>FOR THE ATTENTION OF</t>
  </si>
  <si>
    <t xml:space="preserve">PLEASE NOTE : USE ONLY STANDARD ENGLISH CHARACTERS WHEN COMPLETING THIS FORM </t>
  </si>
  <si>
    <t>CONTACT NAME</t>
  </si>
  <si>
    <t>DHL CT Team</t>
  </si>
  <si>
    <t>TELEPHONE NUMBER</t>
  </si>
  <si>
    <t>E-MAIL ADDRESS</t>
  </si>
  <si>
    <t xml:space="preserve">: </t>
  </si>
  <si>
    <t>1. SUPPLIER CONTACT DETAILS</t>
  </si>
  <si>
    <t>COMPANY NAME</t>
  </si>
  <si>
    <t>EMAIL ADDRESS</t>
  </si>
  <si>
    <t>3. DELIVERY ADDRESS</t>
  </si>
  <si>
    <t>SUPPLIER ID</t>
  </si>
  <si>
    <t>ADDRESS</t>
  </si>
  <si>
    <t>CITY</t>
  </si>
  <si>
    <t>POSTAL CODE</t>
  </si>
  <si>
    <t>COUNTRY</t>
  </si>
  <si>
    <t>4. COLLECTION INFORMATION</t>
  </si>
  <si>
    <t>REQUIRED COLLECTION DATE</t>
  </si>
  <si>
    <t>LATEST DELIVERY DATE</t>
  </si>
  <si>
    <t>OPENING HOURS</t>
  </si>
  <si>
    <t>ADR GOODS</t>
  </si>
  <si>
    <t>NO</t>
  </si>
  <si>
    <t>6. ADDITIONAL INFORMATION</t>
  </si>
  <si>
    <t>8. LOADING METRES</t>
  </si>
  <si>
    <t>INCOTERMS</t>
  </si>
  <si>
    <t>INCO REF:</t>
  </si>
  <si>
    <t>ESTIMATED NUMBER OF LOADING METRES</t>
  </si>
  <si>
    <t>EXPORT DECLARATION</t>
  </si>
  <si>
    <t>GOODS ARE STACKABLE</t>
  </si>
  <si>
    <t>TOTAL</t>
  </si>
  <si>
    <t>9. PACKING INFORMATION</t>
  </si>
  <si>
    <t>10. PART INFORMATION</t>
  </si>
  <si>
    <t>PRODUCTS</t>
  </si>
  <si>
    <t>ADR Goods</t>
  </si>
  <si>
    <t>Incoterms</t>
  </si>
  <si>
    <t>Export Declaration</t>
  </si>
  <si>
    <t>Goods are stackable</t>
  </si>
  <si>
    <t>Shipment Units Type</t>
  </si>
  <si>
    <t>YES</t>
  </si>
  <si>
    <t>CFR</t>
  </si>
  <si>
    <t>SUPPLIER</t>
  </si>
  <si>
    <t>PLT</t>
  </si>
  <si>
    <t>CIF</t>
  </si>
  <si>
    <t>CARRIER</t>
  </si>
  <si>
    <t>CASE</t>
  </si>
  <si>
    <t>CIP</t>
  </si>
  <si>
    <t>OTHER - PLEASE ADVISE IN SECTION 6</t>
  </si>
  <si>
    <t>CRT</t>
  </si>
  <si>
    <t>CPT</t>
  </si>
  <si>
    <t>NOT REQUIRED</t>
  </si>
  <si>
    <t>ENV</t>
  </si>
  <si>
    <t>DAP</t>
  </si>
  <si>
    <t>DDP</t>
  </si>
  <si>
    <t>DDU</t>
  </si>
  <si>
    <t>EXW</t>
  </si>
  <si>
    <t>FCA</t>
  </si>
  <si>
    <t>FOB</t>
  </si>
  <si>
    <t>NO Brattvaag</t>
  </si>
  <si>
    <t>NO Longva</t>
  </si>
  <si>
    <t>NO Ulsteinvik</t>
  </si>
  <si>
    <t>FI Kokkola</t>
  </si>
  <si>
    <t>FI Rauma Propulsion</t>
  </si>
  <si>
    <t>FI Rauma DM</t>
  </si>
  <si>
    <t>PL Gniew</t>
  </si>
  <si>
    <t>NL Rotterdam</t>
  </si>
  <si>
    <t>AU Melbourne</t>
  </si>
  <si>
    <r>
      <t xml:space="preserve">SHIPMENT UNITS </t>
    </r>
    <r>
      <rPr>
        <b/>
        <sz val="10"/>
        <color rgb="FFFF0000"/>
        <rFont val="Calibri"/>
        <family val="2"/>
        <scheme val="minor"/>
      </rPr>
      <t>PLEASE ENTER ONLY ONE PACK PER LINE</t>
    </r>
  </si>
  <si>
    <t>7. INCO AND CUSTOMS INFORMATION</t>
  </si>
  <si>
    <t>PACKING LIST NUMBER</t>
  </si>
  <si>
    <t>COMPANY</t>
  </si>
  <si>
    <t>2. COLLECTION ADDRESS</t>
  </si>
  <si>
    <t>KR Busan</t>
  </si>
  <si>
    <t>Ship Unit Type</t>
  </si>
  <si>
    <t>BUN</t>
  </si>
  <si>
    <t>CRA</t>
  </si>
  <si>
    <t>FRM</t>
  </si>
  <si>
    <t>UNP</t>
  </si>
  <si>
    <t>OTH</t>
  </si>
  <si>
    <t>NO Godvik</t>
  </si>
  <si>
    <t>FI Rauma DM (Gdynia)</t>
  </si>
  <si>
    <t>5. DELIVERY INFORMATION</t>
  </si>
  <si>
    <t>Country</t>
  </si>
  <si>
    <t>ALAND ISLANDS</t>
  </si>
  <si>
    <t>ALBANIA</t>
  </si>
  <si>
    <t>ALGERIA</t>
  </si>
  <si>
    <t>ANGOLA</t>
  </si>
  <si>
    <t>ANGUILLA</t>
  </si>
  <si>
    <t>ANTIGUA AND BARBUDA</t>
  </si>
  <si>
    <t>ARGENTINA</t>
  </si>
  <si>
    <t>ARUBA</t>
  </si>
  <si>
    <t>AUSTRALIA</t>
  </si>
  <si>
    <t>AUSTRIA</t>
  </si>
  <si>
    <t>AZERBAIJAN</t>
  </si>
  <si>
    <t>BAHAMAS</t>
  </si>
  <si>
    <t>BAHRAIN</t>
  </si>
  <si>
    <t>BANGLADESH</t>
  </si>
  <si>
    <t>BARBADOS</t>
  </si>
  <si>
    <t>BELGIUM</t>
  </si>
  <si>
    <t>BELIZE</t>
  </si>
  <si>
    <t>BERMUDA</t>
  </si>
  <si>
    <t>BOLIVIA</t>
  </si>
  <si>
    <t>BRAZIL</t>
  </si>
  <si>
    <t>BRUNEI DARUSSALAM</t>
  </si>
  <si>
    <t>BULGARIA</t>
  </si>
  <si>
    <t>CAMEROON</t>
  </si>
  <si>
    <t>CANADA</t>
  </si>
  <si>
    <t>CAPE VERDE</t>
  </si>
  <si>
    <t>CAYMAN ISLANDS</t>
  </si>
  <si>
    <t>CHILE</t>
  </si>
  <si>
    <t>CHINA</t>
  </si>
  <si>
    <t>COLOMBIA</t>
  </si>
  <si>
    <t>CONGO</t>
  </si>
  <si>
    <t>COOK ISLANDS</t>
  </si>
  <si>
    <t>COSTA RICA</t>
  </si>
  <si>
    <t>COTE D'IVOIRE</t>
  </si>
  <si>
    <t>CROATIA</t>
  </si>
  <si>
    <t>CUBA</t>
  </si>
  <si>
    <t>CURACAO</t>
  </si>
  <si>
    <t>CYPRUS</t>
  </si>
  <si>
    <t>CZECH REPUBLIC</t>
  </si>
  <si>
    <t>DENMARK</t>
  </si>
  <si>
    <t>DJIBOUTI</t>
  </si>
  <si>
    <t>DOMINICAN REPUBLIC</t>
  </si>
  <si>
    <t>ECUADOR</t>
  </si>
  <si>
    <t>EGYPT</t>
  </si>
  <si>
    <t>EL SALVADOR</t>
  </si>
  <si>
    <t>ERITREA</t>
  </si>
  <si>
    <t>ESTONIA</t>
  </si>
  <si>
    <t>FALKLAND ISLANDS (MALVINAS)</t>
  </si>
  <si>
    <t>FAROE ISLANDS</t>
  </si>
  <si>
    <t>FIJI</t>
  </si>
  <si>
    <t>FINLAND</t>
  </si>
  <si>
    <t>FRANCE</t>
  </si>
  <si>
    <t>FRENCH GUIANA</t>
  </si>
  <si>
    <t>FRENCH POLYNESIA</t>
  </si>
  <si>
    <t>GABON</t>
  </si>
  <si>
    <t>GEORGIA</t>
  </si>
  <si>
    <t>GERMANY</t>
  </si>
  <si>
    <t>GHANA</t>
  </si>
  <si>
    <t>GIBRALTAR</t>
  </si>
  <si>
    <t>GREECE</t>
  </si>
  <si>
    <t>GREENLAND</t>
  </si>
  <si>
    <t>GUADELOUPE</t>
  </si>
  <si>
    <t>GUAM</t>
  </si>
  <si>
    <t>GUATEMALA</t>
  </si>
  <si>
    <t>GUERNSEY</t>
  </si>
  <si>
    <t>GUINEA</t>
  </si>
  <si>
    <t>GUYANA</t>
  </si>
  <si>
    <t>HONDURAS</t>
  </si>
  <si>
    <t>HONG KONG</t>
  </si>
  <si>
    <t>HUNGARY</t>
  </si>
  <si>
    <t>ICELAND</t>
  </si>
  <si>
    <t>INDIA</t>
  </si>
  <si>
    <t>INDONESIA</t>
  </si>
  <si>
    <t>IRAN, ISLAMIC REPUBLIC OF</t>
  </si>
  <si>
    <t>IRAQ</t>
  </si>
  <si>
    <t>IRELAND</t>
  </si>
  <si>
    <t>ISLE OF MAN</t>
  </si>
  <si>
    <t>ISRAEL</t>
  </si>
  <si>
    <t>ITALY</t>
  </si>
  <si>
    <t>JAPAN</t>
  </si>
  <si>
    <t>JERSEY</t>
  </si>
  <si>
    <t>JORDAN</t>
  </si>
  <si>
    <t>KAZAKHSTAN</t>
  </si>
  <si>
    <t>KENYA</t>
  </si>
  <si>
    <t>KOREA, DEMOCRATIC PEOPLE'S REP</t>
  </si>
  <si>
    <t>KOREA, REPUBLIC OF</t>
  </si>
  <si>
    <t>KUWAIT</t>
  </si>
  <si>
    <t>LATVIA</t>
  </si>
  <si>
    <t>LEBANON</t>
  </si>
  <si>
    <t>LIBERIA</t>
  </si>
  <si>
    <t>LIBYAN ARAB JAMAHIRIYA</t>
  </si>
  <si>
    <t>LIECHTENSTEIN</t>
  </si>
  <si>
    <t>LITHUANIA</t>
  </si>
  <si>
    <t>LUXEMBOURG</t>
  </si>
  <si>
    <t>MACAO</t>
  </si>
  <si>
    <t>MALAYSIA</t>
  </si>
  <si>
    <t>MALDIVES</t>
  </si>
  <si>
    <t>MALTA</t>
  </si>
  <si>
    <t>MARSHALL ISLANDS</t>
  </si>
  <si>
    <t>MARTINIQUE</t>
  </si>
  <si>
    <t>MAURITIUS</t>
  </si>
  <si>
    <t>MAYOTTE</t>
  </si>
  <si>
    <t>MEXICO</t>
  </si>
  <si>
    <t>MONACO</t>
  </si>
  <si>
    <t>MONTENEGRO</t>
  </si>
  <si>
    <t>MONTSERRAT</t>
  </si>
  <si>
    <t>MOROCCO</t>
  </si>
  <si>
    <t>MOZAMBIQUE</t>
  </si>
  <si>
    <t>NAMIBIA</t>
  </si>
  <si>
    <t>NETHERLANDS</t>
  </si>
  <si>
    <t>NETHERLANDS ANTILLES</t>
  </si>
  <si>
    <t>NEW CALEDONIA</t>
  </si>
  <si>
    <t>NEW ZEALAND</t>
  </si>
  <si>
    <t>NIGERIA</t>
  </si>
  <si>
    <t>NORWAY</t>
  </si>
  <si>
    <t>OMAN</t>
  </si>
  <si>
    <t>PAKISTAN</t>
  </si>
  <si>
    <t>PANAMA</t>
  </si>
  <si>
    <t>PAPUA NEW GUINEA</t>
  </si>
  <si>
    <t>PARAGUAY</t>
  </si>
  <si>
    <t>PERU</t>
  </si>
  <si>
    <t>PHILIPPINES</t>
  </si>
  <si>
    <t>POLAND</t>
  </si>
  <si>
    <t>PORTUGAL</t>
  </si>
  <si>
    <t>PUERTO RICO</t>
  </si>
  <si>
    <t>QATAR</t>
  </si>
  <si>
    <t>REUNION</t>
  </si>
  <si>
    <t>ROMANIA</t>
  </si>
  <si>
    <t>RUSSIAN FEDERATION</t>
  </si>
  <si>
    <t>SAINT KITTS AND NEVIS</t>
  </si>
  <si>
    <t>SAINT MARTIN</t>
  </si>
  <si>
    <t>SAINT PIERRE AND MIQUELON</t>
  </si>
  <si>
    <t>SAINT VINCENT AND THE GRENADIN</t>
  </si>
  <si>
    <t>SAUDI ARABIA</t>
  </si>
  <si>
    <t>SERBIA</t>
  </si>
  <si>
    <t>SEYCHELLES</t>
  </si>
  <si>
    <t>SIERRA LEONE</t>
  </si>
  <si>
    <t>SINGAPORE</t>
  </si>
  <si>
    <t>SLOVAKIA</t>
  </si>
  <si>
    <t>SLOVENIA</t>
  </si>
  <si>
    <t>SOLOMON ISLANDS</t>
  </si>
  <si>
    <t>SOUTH AFRICA</t>
  </si>
  <si>
    <t>SPAIN</t>
  </si>
  <si>
    <t>SRI LANKA</t>
  </si>
  <si>
    <t>SWEDEN</t>
  </si>
  <si>
    <t>SWITZERLAND</t>
  </si>
  <si>
    <t>SYRIAN ARAB REPUBLIC</t>
  </si>
  <si>
    <t>TAIWAN, REPUBLIC OF CHINA</t>
  </si>
  <si>
    <t>TANZANIA, UNITED REPUBLIC OF</t>
  </si>
  <si>
    <t>THAILAND</t>
  </si>
  <si>
    <t>TOGO</t>
  </si>
  <si>
    <t>TRINIDAD AND TOBAGO</t>
  </si>
  <si>
    <t>TUNISIA</t>
  </si>
  <si>
    <t>TURKEY</t>
  </si>
  <si>
    <t>TURKMENISTAN</t>
  </si>
  <si>
    <t>UKRAINE</t>
  </si>
  <si>
    <t>UNITED ARAB EMIRATES</t>
  </si>
  <si>
    <t>UNITED KINGDOM</t>
  </si>
  <si>
    <t>UNITED STATES</t>
  </si>
  <si>
    <t>URUGUAY</t>
  </si>
  <si>
    <t>VENEZUELA</t>
  </si>
  <si>
    <t>VIETNAM</t>
  </si>
  <si>
    <t>VIRGIN ISLANDS, BRITISH</t>
  </si>
  <si>
    <t>VIRGIN ISLANDS, U.S.</t>
  </si>
  <si>
    <t>YEMEN</t>
  </si>
  <si>
    <t>RRM Business Unit</t>
  </si>
  <si>
    <t>NEW SALES</t>
  </si>
  <si>
    <t>MARINE SERVICES</t>
  </si>
  <si>
    <t>Ship Unit Quantity</t>
  </si>
  <si>
    <t>Length</t>
  </si>
  <si>
    <t>Width</t>
  </si>
  <si>
    <t>Height</t>
  </si>
  <si>
    <t>Area</t>
  </si>
  <si>
    <t>LDM</t>
  </si>
  <si>
    <t>LDM/KG Factor</t>
  </si>
  <si>
    <t>Chargeable weight</t>
  </si>
  <si>
    <t>Out of Gauge Indicator Width</t>
  </si>
  <si>
    <t>Out of Gauge Indicator Length</t>
  </si>
  <si>
    <t>Trailer length</t>
  </si>
  <si>
    <t>The standard pallet sizes:</t>
  </si>
  <si>
    <t>L</t>
  </si>
  <si>
    <t>W</t>
  </si>
  <si>
    <t>1 Euro pallet = 1200 mm x 800 mm = 0,4 ldm</t>
  </si>
  <si>
    <t>1 Finnish palette = 1200 mm x 1000 mm = 0,5 ldm</t>
  </si>
  <si>
    <t>1 Industrial pallet = 1200 mm x 1200 mm = 0,6 ldm</t>
  </si>
  <si>
    <t>Total</t>
  </si>
  <si>
    <t>Enter ship unit quantity with same dimensions in column A (e.g 2 pallets that have dimensions 1.2 x .8 x 1.99 = 2). If ship units have different dimensions they will need to be entered on a separate line</t>
  </si>
  <si>
    <t>Enter L W H in meters format (e.g. 1.2 x 0.8 x 1.5)</t>
  </si>
  <si>
    <t>LDM applicable to that line will display in column F</t>
  </si>
  <si>
    <t>Chargeable weight applicable to that line will display in colum H</t>
  </si>
  <si>
    <t>Complete additional lines as required</t>
  </si>
  <si>
    <t>Total LDM for shipment will display at bottom of column F (Green Cell)</t>
  </si>
  <si>
    <t>Total Chargeable weight for shipment will display at bottom of column H (Blue Cell).This value should be used to calculate shipment cost</t>
  </si>
  <si>
    <t>Columns I &amp; J will display "OUT OF GAUGE" if the dimensions entered into the calculator tool are too wide or too long to loaded onto a standard trailer</t>
  </si>
  <si>
    <t>NB</t>
  </si>
  <si>
    <t>Only ever change values in yellow cells</t>
  </si>
  <si>
    <t>BILLING ENTITY</t>
  </si>
  <si>
    <t>VN Vung Tau</t>
  </si>
  <si>
    <t>NL BEAS Helmond</t>
  </si>
  <si>
    <t>SHIP TO ADDRESS</t>
  </si>
  <si>
    <t>Ship To Address</t>
  </si>
  <si>
    <t>Company</t>
  </si>
  <si>
    <t>Address Line 1</t>
  </si>
  <si>
    <t>Address Line 2</t>
  </si>
  <si>
    <t>City</t>
  </si>
  <si>
    <t>Postal Code</t>
  </si>
  <si>
    <t/>
  </si>
  <si>
    <t>HELMOND</t>
  </si>
  <si>
    <t>5704RL</t>
  </si>
  <si>
    <t>HORDVIK</t>
  </si>
  <si>
    <t>5108</t>
  </si>
  <si>
    <t>BERGEN ENGINES AS</t>
  </si>
  <si>
    <t>NO Hjorungavag</t>
  </si>
  <si>
    <t>FI Rauma MS - Hakunintie 23</t>
  </si>
  <si>
    <t>NO Hagavik - Ulvenveien 345</t>
  </si>
  <si>
    <t>FI Rauma DM - Hakunintie 23</t>
  </si>
  <si>
    <t>GATE 4</t>
  </si>
  <si>
    <t>PL SEG - Gdansk</t>
  </si>
  <si>
    <t>SE Kristinehamn</t>
  </si>
  <si>
    <t>NO Bergen Engines AS</t>
  </si>
  <si>
    <t>NO Hagavik</t>
  </si>
  <si>
    <t>FI Rauma DM (Rauma)</t>
  </si>
  <si>
    <t>RRM Site (Billing Party)</t>
  </si>
  <si>
    <t>BEAS SERVICES C/O K&amp;N LOGISTICS</t>
  </si>
  <si>
    <t>DHL LLP - TAMWORTH</t>
  </si>
  <si>
    <t>0044 1827 265700</t>
  </si>
  <si>
    <t xml:space="preserve">GCTLLPUK.CRF@DHL.COM  </t>
  </si>
  <si>
    <r>
      <t xml:space="preserve">PLEASE COMPLETE THIS CRF ELECTRONICALLY, AND EMAIL TO : GCTLLPUK.CRF@DHL.COM   </t>
    </r>
    <r>
      <rPr>
        <b/>
        <sz val="10"/>
        <color rgb="FFFF0000"/>
        <rFont val="Calibri"/>
        <family val="2"/>
        <scheme val="minor"/>
      </rPr>
      <t>HANDWRITTEN CRF OR CRF NOT IN EXCEL FORMAT WILL NOT BE PROCESSED</t>
    </r>
  </si>
  <si>
    <t xml:space="preserve">BUSINESS UNIT: </t>
  </si>
  <si>
    <t>MRPC (BUYER)</t>
  </si>
  <si>
    <t>ID</t>
  </si>
  <si>
    <t>Location</t>
  </si>
  <si>
    <t>Org ID</t>
  </si>
  <si>
    <t>FI-KO</t>
  </si>
  <si>
    <t>FI-RA-DM</t>
  </si>
  <si>
    <t>PL-SZTUM</t>
  </si>
  <si>
    <t>FI-RA-PROP</t>
  </si>
  <si>
    <t>KR-BU</t>
  </si>
  <si>
    <t>NO-RE-HORD125</t>
  </si>
  <si>
    <t>NO-RE-HORD73</t>
  </si>
  <si>
    <t>NO-BR</t>
  </si>
  <si>
    <t>NO-GO</t>
  </si>
  <si>
    <t>NO-LO</t>
  </si>
  <si>
    <t>NO-UL</t>
  </si>
  <si>
    <t>NO-HJ</t>
  </si>
  <si>
    <t>PL-GN</t>
  </si>
  <si>
    <t>PL-SEG</t>
  </si>
  <si>
    <t>SE-KR</t>
  </si>
  <si>
    <t>VN-VT</t>
  </si>
  <si>
    <t>NO-HV</t>
  </si>
  <si>
    <t>PL-GDYNIA</t>
  </si>
  <si>
    <t>AU-ME</t>
  </si>
  <si>
    <t>AM-EU</t>
  </si>
  <si>
    <t>NL-BV</t>
  </si>
  <si>
    <t>Location ID</t>
  </si>
  <si>
    <t>FI-RA-DM-HAKU23</t>
  </si>
  <si>
    <t>FI-RAMS-HAKU23</t>
  </si>
  <si>
    <t>NL-RO</t>
  </si>
  <si>
    <t>NL KM UK Services Helmond</t>
  </si>
  <si>
    <t>NO Bergen KM UK AS</t>
  </si>
  <si>
    <t>PO Kongsberg Maritime Commercial Marine Sztum</t>
  </si>
  <si>
    <t>PL Gdynia - Ul. Kontenerowa 8</t>
  </si>
  <si>
    <t>Hordvikneset 125</t>
  </si>
  <si>
    <t>Hordvikneset 73</t>
  </si>
  <si>
    <t>NO Bergen Engines AS - Hordvikneset 125</t>
  </si>
  <si>
    <t>NO Bergen Engines AS (Foundry) - Hordvikneset 73</t>
  </si>
  <si>
    <t>SOJADIJK 4-6 c/o Bergen Engines</t>
  </si>
  <si>
    <t>Version: 6.0</t>
  </si>
  <si>
    <t xml:space="preserve">                  Inbound Collection Request Form (APRIL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</si>
</sst>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\ &quot;l.m.&quot;"/>
    <numFmt numFmtId="165" formatCode="_-* #,##0_-"/>
    <numFmt numFmtId="166" formatCode="#,##0.00\ &quot;m3&quot;"/>
    <numFmt numFmtId="167" formatCode="_-* #,##0.00_-"/>
    <numFmt numFmtId="168" formatCode="dd/mm/yyyy;@"/>
    <numFmt numFmtId="169" formatCode="0.0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b/>
      <sz val="26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8"/>
      <color indexed="55"/>
      <name val="Calibri"/>
      <family val="2"/>
      <scheme val="minor"/>
    </font>
    <font>
      <sz val="9"/>
      <color indexed="9"/>
      <name val="Calibri"/>
      <family val="2"/>
      <scheme val="minor"/>
    </font>
    <font>
      <b/>
      <sz val="6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theme="1"/>
      <name val="Tahoma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</fills>
  <borders count="5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9" fillId="0" borderId="0" applyNumberFormat="0" applyFill="0" applyBorder="0" applyAlignment="0" applyProtection="0"/>
  </cellStyleXfs>
  <cellXfs count="342">
    <xf numFmtId="0" fontId="0" fillId="0" borderId="0" xfId="0"/>
    <xf numFmtId="0" fontId="4" fillId="0" borderId="0" xfId="1" applyFont="1" applyProtection="1">
      <protection hidden="1"/>
    </xf>
    <xf numFmtId="0" fontId="0" fillId="0" borderId="0" xfId="0" applyFont="1"/>
    <xf numFmtId="0" fontId="4" fillId="0" borderId="0" xfId="1" applyFont="1"/>
    <xf numFmtId="49" fontId="6" fillId="5" borderId="21" xfId="1" applyNumberFormat="1" applyFont="1" applyFill="1" applyBorder="1" applyAlignment="1" applyProtection="1">
      <alignment horizontal="left"/>
      <protection hidden="1"/>
    </xf>
    <xf numFmtId="49" fontId="6" fillId="5" borderId="22" xfId="1" applyNumberFormat="1" applyFont="1" applyFill="1" applyBorder="1" applyAlignment="1" applyProtection="1">
      <alignment horizontal="left"/>
      <protection hidden="1"/>
    </xf>
    <xf numFmtId="0" fontId="3" fillId="4" borderId="22" xfId="1" applyFont="1" applyFill="1" applyBorder="1" applyProtection="1">
      <protection hidden="1"/>
    </xf>
    <xf numFmtId="49" fontId="6" fillId="5" borderId="21" xfId="1" applyNumberFormat="1" applyFont="1" applyFill="1" applyBorder="1" applyAlignment="1" applyProtection="1">
      <protection hidden="1"/>
    </xf>
    <xf numFmtId="0" fontId="3" fillId="5" borderId="22" xfId="1" applyFont="1" applyFill="1" applyBorder="1" applyProtection="1">
      <protection hidden="1"/>
    </xf>
    <xf numFmtId="49" fontId="6" fillId="5" borderId="22" xfId="1" applyNumberFormat="1" applyFont="1" applyFill="1" applyBorder="1" applyAlignment="1" applyProtection="1">
      <protection hidden="1"/>
    </xf>
    <xf numFmtId="49" fontId="6" fillId="5" borderId="23" xfId="1" applyNumberFormat="1" applyFont="1" applyFill="1" applyBorder="1" applyAlignment="1" applyProtection="1">
      <protection hidden="1"/>
    </xf>
    <xf numFmtId="49" fontId="6" fillId="3" borderId="16" xfId="1" applyNumberFormat="1" applyFont="1" applyFill="1" applyBorder="1" applyAlignment="1" applyProtection="1">
      <alignment horizontal="left" vertical="top"/>
      <protection hidden="1"/>
    </xf>
    <xf numFmtId="49" fontId="6" fillId="3" borderId="0" xfId="1" applyNumberFormat="1" applyFont="1" applyFill="1" applyBorder="1" applyAlignment="1" applyProtection="1">
      <alignment horizontal="left" vertical="top"/>
      <protection hidden="1"/>
    </xf>
    <xf numFmtId="0" fontId="3" fillId="4" borderId="0" xfId="1" applyFont="1" applyFill="1" applyProtection="1">
      <protection hidden="1"/>
    </xf>
    <xf numFmtId="49" fontId="6" fillId="0" borderId="16" xfId="1" applyNumberFormat="1" applyFont="1" applyBorder="1" applyAlignment="1" applyProtection="1">
      <protection hidden="1"/>
    </xf>
    <xf numFmtId="49" fontId="6" fillId="0" borderId="0" xfId="1" applyNumberFormat="1" applyFont="1" applyBorder="1" applyAlignment="1" applyProtection="1">
      <protection hidden="1"/>
    </xf>
    <xf numFmtId="49" fontId="6" fillId="0" borderId="13" xfId="1" applyNumberFormat="1" applyFont="1" applyBorder="1" applyAlignment="1" applyProtection="1">
      <protection hidden="1"/>
    </xf>
    <xf numFmtId="49" fontId="6" fillId="3" borderId="4" xfId="1" applyNumberFormat="1" applyFont="1" applyFill="1" applyBorder="1" applyAlignment="1" applyProtection="1">
      <alignment horizontal="left" vertical="top"/>
      <protection hidden="1"/>
    </xf>
    <xf numFmtId="49" fontId="6" fillId="3" borderId="2" xfId="1" applyNumberFormat="1" applyFont="1" applyFill="1" applyBorder="1" applyAlignment="1" applyProtection="1">
      <alignment horizontal="left" vertical="top"/>
      <protection hidden="1"/>
    </xf>
    <xf numFmtId="49" fontId="6" fillId="0" borderId="4" xfId="1" applyNumberFormat="1" applyFont="1" applyBorder="1" applyAlignment="1" applyProtection="1">
      <protection hidden="1"/>
    </xf>
    <xf numFmtId="49" fontId="6" fillId="0" borderId="2" xfId="1" applyNumberFormat="1" applyFont="1" applyBorder="1" applyAlignment="1" applyProtection="1">
      <protection hidden="1"/>
    </xf>
    <xf numFmtId="49" fontId="6" fillId="0" borderId="12" xfId="1" applyNumberFormat="1" applyFont="1" applyBorder="1" applyAlignment="1" applyProtection="1">
      <protection hidden="1"/>
    </xf>
    <xf numFmtId="49" fontId="5" fillId="0" borderId="0" xfId="1" applyNumberFormat="1" applyFont="1" applyAlignment="1" applyProtection="1">
      <alignment vertical="center"/>
      <protection hidden="1"/>
    </xf>
    <xf numFmtId="0" fontId="9" fillId="0" borderId="0" xfId="1" applyFont="1" applyProtection="1">
      <protection hidden="1"/>
    </xf>
    <xf numFmtId="0" fontId="4" fillId="4" borderId="0" xfId="1" applyFont="1" applyFill="1" applyProtection="1">
      <protection hidden="1"/>
    </xf>
    <xf numFmtId="49" fontId="4" fillId="2" borderId="0" xfId="1" applyNumberFormat="1" applyFont="1" applyFill="1" applyBorder="1" applyAlignment="1" applyProtection="1">
      <alignment horizontal="left"/>
      <protection hidden="1"/>
    </xf>
    <xf numFmtId="49" fontId="4" fillId="0" borderId="0" xfId="1" applyNumberFormat="1" applyFont="1" applyBorder="1" applyAlignment="1" applyProtection="1">
      <alignment horizontal="left"/>
      <protection hidden="1"/>
    </xf>
    <xf numFmtId="49" fontId="10" fillId="0" borderId="0" xfId="1" applyNumberFormat="1" applyFont="1" applyAlignment="1" applyProtection="1">
      <alignment vertical="center"/>
      <protection hidden="1"/>
    </xf>
    <xf numFmtId="49" fontId="4" fillId="0" borderId="0" xfId="1" applyNumberFormat="1" applyFont="1" applyBorder="1" applyProtection="1">
      <protection hidden="1"/>
    </xf>
    <xf numFmtId="49" fontId="4" fillId="3" borderId="28" xfId="1" applyNumberFormat="1" applyFont="1" applyFill="1" applyBorder="1" applyAlignment="1" applyProtection="1">
      <protection locked="0" hidden="1"/>
    </xf>
    <xf numFmtId="167" fontId="4" fillId="3" borderId="9" xfId="1" applyNumberFormat="1" applyFont="1" applyFill="1" applyBorder="1" applyAlignment="1" applyProtection="1">
      <protection hidden="1"/>
    </xf>
    <xf numFmtId="165" fontId="4" fillId="3" borderId="28" xfId="1" applyNumberFormat="1" applyFont="1" applyFill="1" applyBorder="1" applyAlignment="1" applyProtection="1">
      <protection hidden="1"/>
    </xf>
    <xf numFmtId="0" fontId="3" fillId="3" borderId="28" xfId="1" applyFont="1" applyFill="1" applyBorder="1" applyProtection="1">
      <protection hidden="1"/>
    </xf>
    <xf numFmtId="165" fontId="4" fillId="3" borderId="18" xfId="1" applyNumberFormat="1" applyFont="1" applyFill="1" applyBorder="1" applyAlignment="1" applyProtection="1">
      <protection locked="0" hidden="1"/>
    </xf>
    <xf numFmtId="167" fontId="4" fillId="3" borderId="10" xfId="1" applyNumberFormat="1" applyFont="1" applyFill="1" applyBorder="1" applyAlignment="1" applyProtection="1">
      <protection hidden="1"/>
    </xf>
    <xf numFmtId="165" fontId="4" fillId="3" borderId="18" xfId="1" applyNumberFormat="1" applyFont="1" applyFill="1" applyBorder="1" applyAlignment="1" applyProtection="1">
      <protection hidden="1"/>
    </xf>
    <xf numFmtId="0" fontId="3" fillId="3" borderId="18" xfId="1" applyFont="1" applyFill="1" applyBorder="1" applyProtection="1">
      <protection hidden="1"/>
    </xf>
    <xf numFmtId="1" fontId="4" fillId="0" borderId="31" xfId="1" applyNumberFormat="1" applyFont="1" applyFill="1" applyBorder="1" applyAlignment="1" applyProtection="1">
      <alignment vertical="center"/>
      <protection locked="0" hidden="1"/>
    </xf>
    <xf numFmtId="49" fontId="4" fillId="0" borderId="1" xfId="1" applyNumberFormat="1" applyFont="1" applyBorder="1" applyProtection="1">
      <protection hidden="1"/>
    </xf>
    <xf numFmtId="49" fontId="4" fillId="0" borderId="4" xfId="1" applyNumberFormat="1" applyFont="1" applyBorder="1" applyAlignment="1" applyProtection="1">
      <alignment horizontal="center"/>
      <protection hidden="1"/>
    </xf>
    <xf numFmtId="49" fontId="4" fillId="0" borderId="2" xfId="1" applyNumberFormat="1" applyFont="1" applyBorder="1" applyAlignment="1" applyProtection="1">
      <alignment horizontal="center"/>
      <protection hidden="1"/>
    </xf>
    <xf numFmtId="49" fontId="4" fillId="0" borderId="2" xfId="1" applyNumberFormat="1" applyFont="1" applyBorder="1" applyAlignment="1" applyProtection="1">
      <alignment horizontal="left"/>
      <protection hidden="1"/>
    </xf>
    <xf numFmtId="49" fontId="4" fillId="0" borderId="2" xfId="1" applyNumberFormat="1" applyFont="1" applyBorder="1" applyProtection="1">
      <protection hidden="1"/>
    </xf>
    <xf numFmtId="49" fontId="12" fillId="0" borderId="1" xfId="1" applyNumberFormat="1" applyFont="1" applyFill="1" applyBorder="1" applyAlignment="1" applyProtection="1">
      <alignment horizontal="left"/>
      <protection hidden="1"/>
    </xf>
    <xf numFmtId="49" fontId="4" fillId="0" borderId="0" xfId="1" applyNumberFormat="1" applyFont="1" applyFill="1" applyBorder="1" applyAlignment="1" applyProtection="1">
      <protection hidden="1"/>
    </xf>
    <xf numFmtId="0" fontId="3" fillId="0" borderId="0" xfId="1" applyFont="1" applyFill="1" applyBorder="1" applyProtection="1">
      <protection hidden="1"/>
    </xf>
    <xf numFmtId="49" fontId="4" fillId="0" borderId="16" xfId="1" applyNumberFormat="1" applyFont="1" applyBorder="1" applyAlignment="1" applyProtection="1">
      <alignment horizontal="center"/>
      <protection hidden="1"/>
    </xf>
    <xf numFmtId="49" fontId="4" fillId="0" borderId="0" xfId="1" applyNumberFormat="1" applyFont="1" applyFill="1" applyBorder="1" applyAlignment="1" applyProtection="1">
      <alignment horizontal="left"/>
      <protection hidden="1"/>
    </xf>
    <xf numFmtId="0" fontId="4" fillId="0" borderId="16" xfId="1" applyNumberFormat="1" applyFont="1" applyFill="1" applyBorder="1" applyAlignment="1" applyProtection="1"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13" fillId="0" borderId="0" xfId="1" applyNumberFormat="1" applyFont="1" applyFill="1" applyBorder="1" applyAlignment="1" applyProtection="1">
      <protection hidden="1"/>
    </xf>
    <xf numFmtId="49" fontId="4" fillId="0" borderId="2" xfId="1" applyNumberFormat="1" applyFont="1" applyFill="1" applyBorder="1" applyAlignment="1" applyProtection="1">
      <protection hidden="1"/>
    </xf>
    <xf numFmtId="49" fontId="4" fillId="0" borderId="1" xfId="1" applyNumberFormat="1" applyFont="1" applyFill="1" applyBorder="1" applyProtection="1">
      <protection hidden="1"/>
    </xf>
    <xf numFmtId="0" fontId="4" fillId="0" borderId="1" xfId="1" applyFont="1" applyFill="1" applyBorder="1" applyAlignment="1" applyProtection="1">
      <alignment vertical="top" wrapText="1"/>
      <protection hidden="1"/>
    </xf>
    <xf numFmtId="49" fontId="4" fillId="0" borderId="0" xfId="1" applyNumberFormat="1" applyFont="1" applyFill="1" applyBorder="1" applyProtection="1">
      <protection hidden="1"/>
    </xf>
    <xf numFmtId="0" fontId="4" fillId="0" borderId="0" xfId="1" applyFont="1" applyFill="1" applyBorder="1" applyAlignment="1" applyProtection="1">
      <alignment vertical="top" wrapText="1"/>
      <protection hidden="1"/>
    </xf>
    <xf numFmtId="0" fontId="4" fillId="0" borderId="0" xfId="1" applyNumberFormat="1" applyFont="1" applyFill="1" applyBorder="1" applyAlignment="1" applyProtection="1">
      <alignment horizontal="left"/>
      <protection hidden="1"/>
    </xf>
    <xf numFmtId="49" fontId="4" fillId="0" borderId="2" xfId="1" applyNumberFormat="1" applyFont="1" applyFill="1" applyBorder="1" applyAlignment="1" applyProtection="1">
      <alignment vertical="center"/>
      <protection hidden="1"/>
    </xf>
    <xf numFmtId="0" fontId="4" fillId="0" borderId="2" xfId="1" applyNumberFormat="1" applyFont="1" applyFill="1" applyBorder="1" applyAlignment="1" applyProtection="1">
      <alignment vertical="top" wrapText="1"/>
      <protection hidden="1"/>
    </xf>
    <xf numFmtId="49" fontId="4" fillId="0" borderId="0" xfId="1" applyNumberFormat="1" applyFont="1" applyBorder="1" applyAlignment="1" applyProtection="1">
      <protection hidden="1"/>
    </xf>
    <xf numFmtId="49" fontId="4" fillId="3" borderId="0" xfId="1" applyNumberFormat="1" applyFont="1" applyFill="1" applyBorder="1" applyAlignment="1" applyProtection="1">
      <alignment horizontal="center"/>
      <protection hidden="1"/>
    </xf>
    <xf numFmtId="49" fontId="4" fillId="0" borderId="0" xfId="1" applyNumberFormat="1" applyFont="1" applyBorder="1" applyAlignment="1" applyProtection="1">
      <alignment horizontal="center"/>
      <protection hidden="1"/>
    </xf>
    <xf numFmtId="49" fontId="4" fillId="0" borderId="0" xfId="1" applyNumberFormat="1" applyFont="1" applyBorder="1" applyAlignment="1" applyProtection="1">
      <alignment horizontal="center" vertical="top" wrapText="1"/>
      <protection hidden="1"/>
    </xf>
    <xf numFmtId="0" fontId="4" fillId="0" borderId="0" xfId="1" applyNumberFormat="1" applyFont="1" applyBorder="1" applyAlignment="1" applyProtection="1">
      <alignment horizontal="center" vertical="top" wrapText="1"/>
      <protection hidden="1"/>
    </xf>
    <xf numFmtId="0" fontId="3" fillId="0" borderId="0" xfId="1" applyFont="1" applyAlignment="1" applyProtection="1">
      <alignment horizontal="center"/>
      <protection hidden="1"/>
    </xf>
    <xf numFmtId="14" fontId="4" fillId="0" borderId="1" xfId="1" applyNumberFormat="1" applyFont="1" applyBorder="1" applyAlignment="1" applyProtection="1">
      <alignment horizontal="left"/>
      <protection hidden="1"/>
    </xf>
    <xf numFmtId="164" fontId="4" fillId="0" borderId="1" xfId="1" applyNumberFormat="1" applyFont="1" applyBorder="1" applyAlignment="1" applyProtection="1">
      <alignment vertical="center" wrapText="1"/>
      <protection hidden="1"/>
    </xf>
    <xf numFmtId="164" fontId="4" fillId="0" borderId="2" xfId="1" applyNumberFormat="1" applyFont="1" applyBorder="1" applyAlignment="1" applyProtection="1">
      <alignment vertical="center" wrapText="1"/>
      <protection hidden="1"/>
    </xf>
    <xf numFmtId="165" fontId="4" fillId="3" borderId="33" xfId="1" applyNumberFormat="1" applyFont="1" applyFill="1" applyBorder="1" applyAlignment="1" applyProtection="1">
      <protection locked="0" hidden="1"/>
    </xf>
    <xf numFmtId="0" fontId="6" fillId="0" borderId="0" xfId="1" applyNumberFormat="1" applyFont="1" applyBorder="1" applyAlignment="1" applyProtection="1">
      <alignment horizontal="center" vertical="center"/>
      <protection hidden="1"/>
    </xf>
    <xf numFmtId="0" fontId="4" fillId="0" borderId="0" xfId="1" applyFont="1" applyBorder="1" applyAlignment="1" applyProtection="1">
      <alignment horizontal="center" vertical="center"/>
      <protection hidden="1"/>
    </xf>
    <xf numFmtId="0" fontId="4" fillId="0" borderId="0" xfId="1" applyFont="1" applyBorder="1" applyAlignment="1" applyProtection="1">
      <alignment horizontal="center"/>
      <protection hidden="1"/>
    </xf>
    <xf numFmtId="0" fontId="4" fillId="0" borderId="0" xfId="1" applyNumberFormat="1" applyFont="1" applyBorder="1" applyAlignment="1" applyProtection="1">
      <alignment horizontal="left"/>
      <protection hidden="1"/>
    </xf>
    <xf numFmtId="0" fontId="4" fillId="0" borderId="0" xfId="1" applyFont="1" applyBorder="1" applyAlignment="1" applyProtection="1">
      <protection hidden="1"/>
    </xf>
    <xf numFmtId="0" fontId="4" fillId="0" borderId="0" xfId="1" applyNumberFormat="1" applyFont="1" applyBorder="1" applyAlignment="1" applyProtection="1">
      <alignment horizontal="center" vertical="center"/>
      <protection hidden="1"/>
    </xf>
    <xf numFmtId="166" fontId="4" fillId="0" borderId="0" xfId="1" applyNumberFormat="1" applyFont="1" applyBorder="1" applyAlignment="1" applyProtection="1">
      <alignment horizontal="center" vertical="center"/>
      <protection hidden="1"/>
    </xf>
    <xf numFmtId="164" fontId="6" fillId="0" borderId="0" xfId="1" applyNumberFormat="1" applyFont="1" applyBorder="1" applyAlignment="1" applyProtection="1">
      <alignment horizontal="center" vertical="center"/>
      <protection hidden="1"/>
    </xf>
    <xf numFmtId="0" fontId="3" fillId="4" borderId="19" xfId="1" applyFont="1" applyFill="1" applyBorder="1" applyProtection="1">
      <protection hidden="1"/>
    </xf>
    <xf numFmtId="0" fontId="3" fillId="4" borderId="38" xfId="1" applyFont="1" applyFill="1" applyBorder="1" applyProtection="1">
      <protection hidden="1"/>
    </xf>
    <xf numFmtId="0" fontId="3" fillId="0" borderId="24" xfId="1" applyFont="1" applyBorder="1" applyProtection="1">
      <protection hidden="1"/>
    </xf>
    <xf numFmtId="0" fontId="3" fillId="0" borderId="5" xfId="1" applyFont="1" applyBorder="1" applyProtection="1">
      <protection locked="0" hidden="1"/>
    </xf>
    <xf numFmtId="0" fontId="3" fillId="0" borderId="7" xfId="1" applyFont="1" applyBorder="1" applyProtection="1">
      <protection locked="0" hidden="1"/>
    </xf>
    <xf numFmtId="0" fontId="3" fillId="0" borderId="31" xfId="1" applyFont="1" applyBorder="1" applyProtection="1">
      <protection locked="0" hidden="1"/>
    </xf>
    <xf numFmtId="0" fontId="3" fillId="0" borderId="35" xfId="1" applyFont="1" applyBorder="1" applyProtection="1">
      <protection locked="0" hidden="1"/>
    </xf>
    <xf numFmtId="0" fontId="4" fillId="4" borderId="25" xfId="1" applyFont="1" applyFill="1" applyBorder="1" applyProtection="1">
      <protection hidden="1"/>
    </xf>
    <xf numFmtId="1" fontId="4" fillId="0" borderId="25" xfId="1" applyNumberFormat="1" applyFont="1" applyFill="1" applyBorder="1" applyProtection="1">
      <protection hidden="1"/>
    </xf>
    <xf numFmtId="167" fontId="4" fillId="0" borderId="26" xfId="1" applyNumberFormat="1" applyFont="1" applyFill="1" applyBorder="1" applyProtection="1">
      <protection hidden="1"/>
    </xf>
    <xf numFmtId="0" fontId="4" fillId="0" borderId="24" xfId="1" applyFont="1" applyBorder="1" applyProtection="1">
      <protection hidden="1"/>
    </xf>
    <xf numFmtId="0" fontId="4" fillId="0" borderId="26" xfId="1" applyFont="1" applyBorder="1" applyProtection="1">
      <protection hidden="1"/>
    </xf>
    <xf numFmtId="0" fontId="4" fillId="0" borderId="36" xfId="1" applyFont="1" applyBorder="1" applyProtection="1">
      <protection hidden="1"/>
    </xf>
    <xf numFmtId="0" fontId="4" fillId="4" borderId="27" xfId="1" applyFont="1" applyFill="1" applyBorder="1" applyProtection="1">
      <protection hidden="1"/>
    </xf>
    <xf numFmtId="0" fontId="4" fillId="0" borderId="37" xfId="1" applyFont="1" applyBorder="1" applyProtection="1">
      <protection hidden="1"/>
    </xf>
    <xf numFmtId="0" fontId="4" fillId="0" borderId="25" xfId="1" applyFont="1" applyBorder="1" applyProtection="1">
      <protection hidden="1"/>
    </xf>
    <xf numFmtId="165" fontId="4" fillId="3" borderId="29" xfId="1" applyNumberFormat="1" applyFont="1" applyFill="1" applyBorder="1" applyAlignment="1" applyProtection="1">
      <protection hidden="1"/>
    </xf>
    <xf numFmtId="165" fontId="4" fillId="3" borderId="20" xfId="1" applyNumberFormat="1" applyFont="1" applyFill="1" applyBorder="1" applyAlignment="1" applyProtection="1">
      <protection hidden="1"/>
    </xf>
    <xf numFmtId="165" fontId="4" fillId="3" borderId="6" xfId="1" applyNumberFormat="1" applyFont="1" applyFill="1" applyBorder="1" applyAlignment="1" applyProtection="1">
      <protection hidden="1"/>
    </xf>
    <xf numFmtId="165" fontId="4" fillId="3" borderId="34" xfId="1" applyNumberFormat="1" applyFont="1" applyFill="1" applyBorder="1" applyAlignment="1" applyProtection="1">
      <protection hidden="1"/>
    </xf>
    <xf numFmtId="165" fontId="4" fillId="3" borderId="8" xfId="1" applyNumberFormat="1" applyFont="1" applyFill="1" applyBorder="1" applyAlignment="1" applyProtection="1">
      <protection hidden="1"/>
    </xf>
    <xf numFmtId="165" fontId="4" fillId="3" borderId="25" xfId="1" applyNumberFormat="1" applyFont="1" applyFill="1" applyBorder="1" applyAlignment="1" applyProtection="1">
      <protection hidden="1"/>
    </xf>
    <xf numFmtId="0" fontId="1" fillId="0" borderId="0" xfId="1" applyFont="1" applyBorder="1"/>
    <xf numFmtId="0" fontId="1" fillId="0" borderId="0" xfId="1" applyFont="1"/>
    <xf numFmtId="0" fontId="1" fillId="0" borderId="0" xfId="1" applyFont="1" applyBorder="1" applyProtection="1">
      <protection hidden="1"/>
    </xf>
    <xf numFmtId="0" fontId="1" fillId="3" borderId="1" xfId="1" applyNumberFormat="1" applyFont="1" applyFill="1" applyBorder="1" applyAlignment="1" applyProtection="1">
      <protection hidden="1"/>
    </xf>
    <xf numFmtId="0" fontId="15" fillId="0" borderId="0" xfId="0" applyFont="1"/>
    <xf numFmtId="0" fontId="15" fillId="0" borderId="0" xfId="0" applyFont="1" applyBorder="1"/>
    <xf numFmtId="0" fontId="15" fillId="0" borderId="0" xfId="0" applyFont="1" applyFill="1" applyBorder="1" applyAlignment="1">
      <alignment vertical="top"/>
    </xf>
    <xf numFmtId="0" fontId="14" fillId="0" borderId="0" xfId="3" applyAlignment="1">
      <alignment horizontal="left"/>
    </xf>
    <xf numFmtId="0" fontId="1" fillId="0" borderId="0" xfId="1" applyFont="1" applyBorder="1" applyAlignment="1"/>
    <xf numFmtId="0" fontId="15" fillId="0" borderId="0" xfId="3" applyFont="1" applyAlignment="1">
      <alignment horizontal="left"/>
    </xf>
    <xf numFmtId="0" fontId="15" fillId="0" borderId="0" xfId="0" applyFont="1" applyAlignment="1">
      <alignment vertical="center"/>
    </xf>
    <xf numFmtId="0" fontId="17" fillId="0" borderId="24" xfId="0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/>
    </xf>
    <xf numFmtId="0" fontId="17" fillId="0" borderId="27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/>
    </xf>
    <xf numFmtId="0" fontId="17" fillId="0" borderId="3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6" borderId="45" xfId="0" applyFill="1" applyBorder="1" applyAlignment="1">
      <alignment horizontal="center"/>
    </xf>
    <xf numFmtId="0" fontId="0" fillId="6" borderId="46" xfId="0" applyFill="1" applyBorder="1" applyAlignment="1">
      <alignment horizontal="center"/>
    </xf>
    <xf numFmtId="0" fontId="0" fillId="7" borderId="47" xfId="0" applyFill="1" applyBorder="1" applyAlignment="1">
      <alignment horizontal="center"/>
    </xf>
    <xf numFmtId="2" fontId="0" fillId="7" borderId="48" xfId="0" applyNumberFormat="1" applyFill="1" applyBorder="1" applyAlignment="1">
      <alignment horizontal="center"/>
    </xf>
    <xf numFmtId="0" fontId="0" fillId="7" borderId="49" xfId="0" applyFill="1" applyBorder="1" applyAlignment="1">
      <alignment horizontal="center"/>
    </xf>
    <xf numFmtId="2" fontId="0" fillId="7" borderId="50" xfId="0" applyNumberFormat="1" applyFill="1" applyBorder="1" applyAlignment="1">
      <alignment horizontal="center"/>
    </xf>
    <xf numFmtId="0" fontId="0" fillId="0" borderId="48" xfId="0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7" borderId="20" xfId="0" applyFill="1" applyBorder="1" applyAlignment="1">
      <alignment horizontal="center"/>
    </xf>
    <xf numFmtId="2" fontId="0" fillId="7" borderId="31" xfId="0" applyNumberFormat="1" applyFill="1" applyBorder="1" applyAlignment="1">
      <alignment horizontal="center"/>
    </xf>
    <xf numFmtId="0" fontId="0" fillId="7" borderId="19" xfId="0" applyFill="1" applyBorder="1" applyAlignment="1">
      <alignment horizontal="center"/>
    </xf>
    <xf numFmtId="2" fontId="0" fillId="7" borderId="18" xfId="0" applyNumberFormat="1" applyFill="1" applyBorder="1" applyAlignment="1">
      <alignment horizontal="center"/>
    </xf>
    <xf numFmtId="0" fontId="0" fillId="0" borderId="31" xfId="0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36" xfId="0" applyBorder="1"/>
    <xf numFmtId="0" fontId="0" fillId="0" borderId="0" xfId="0" applyAlignment="1">
      <alignment vertical="center"/>
    </xf>
    <xf numFmtId="0" fontId="0" fillId="6" borderId="43" xfId="0" applyFill="1" applyBorder="1" applyAlignment="1">
      <alignment horizontal="center"/>
    </xf>
    <xf numFmtId="0" fontId="0" fillId="6" borderId="44" xfId="0" applyFill="1" applyBorder="1" applyAlignment="1">
      <alignment horizontal="center"/>
    </xf>
    <xf numFmtId="0" fontId="0" fillId="7" borderId="51" xfId="0" applyFill="1" applyBorder="1" applyAlignment="1">
      <alignment horizontal="center"/>
    </xf>
    <xf numFmtId="2" fontId="0" fillId="7" borderId="52" xfId="0" applyNumberFormat="1" applyFill="1" applyBorder="1" applyAlignment="1">
      <alignment horizontal="center"/>
    </xf>
    <xf numFmtId="0" fontId="0" fillId="7" borderId="53" xfId="0" applyFill="1" applyBorder="1" applyAlignment="1">
      <alignment horizontal="center"/>
    </xf>
    <xf numFmtId="2" fontId="0" fillId="7" borderId="54" xfId="0" applyNumberFormat="1" applyFill="1" applyBorder="1" applyAlignment="1">
      <alignment horizontal="center"/>
    </xf>
    <xf numFmtId="0" fontId="0" fillId="0" borderId="52" xfId="0" applyBorder="1" applyAlignment="1">
      <alignment horizontal="center"/>
    </xf>
    <xf numFmtId="0" fontId="17" fillId="0" borderId="0" xfId="0" applyFont="1" applyAlignment="1">
      <alignment horizontal="center"/>
    </xf>
    <xf numFmtId="2" fontId="0" fillId="8" borderId="36" xfId="0" applyNumberFormat="1" applyFill="1" applyBorder="1" applyAlignment="1">
      <alignment horizontal="center"/>
    </xf>
    <xf numFmtId="2" fontId="0" fillId="9" borderId="3" xfId="0" applyNumberFormat="1" applyFill="1" applyBorder="1" applyAlignment="1">
      <alignment horizontal="center"/>
    </xf>
    <xf numFmtId="0" fontId="0" fillId="0" borderId="0" xfId="0" applyAlignment="1">
      <alignment horizontal="left"/>
    </xf>
    <xf numFmtId="0" fontId="18" fillId="0" borderId="0" xfId="0" applyFont="1" applyAlignment="1">
      <alignment horizontal="center"/>
    </xf>
    <xf numFmtId="0" fontId="0" fillId="0" borderId="0" xfId="0" applyBorder="1"/>
    <xf numFmtId="0" fontId="0" fillId="0" borderId="36" xfId="0" applyFill="1" applyBorder="1" applyAlignment="1">
      <alignment horizontal="center"/>
    </xf>
    <xf numFmtId="0" fontId="20" fillId="0" borderId="0" xfId="0" applyFont="1"/>
    <xf numFmtId="0" fontId="1" fillId="0" borderId="0" xfId="1" applyFont="1" applyFill="1" applyBorder="1"/>
    <xf numFmtId="0" fontId="1" fillId="0" borderId="0" xfId="0" applyFont="1" applyFill="1" applyBorder="1" applyAlignment="1">
      <alignment vertical="top"/>
    </xf>
    <xf numFmtId="0" fontId="21" fillId="0" borderId="0" xfId="0" applyFont="1"/>
    <xf numFmtId="0" fontId="1" fillId="0" borderId="0" xfId="0" applyFont="1"/>
    <xf numFmtId="0" fontId="1" fillId="0" borderId="0" xfId="0" applyFont="1" applyBorder="1"/>
    <xf numFmtId="0" fontId="2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0" fontId="1" fillId="3" borderId="1" xfId="1" applyNumberFormat="1" applyFont="1" applyFill="1" applyBorder="1" applyAlignment="1" applyProtection="1">
      <alignment vertical="center"/>
      <protection hidden="1"/>
    </xf>
    <xf numFmtId="0" fontId="1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15" fillId="10" borderId="0" xfId="0" applyFont="1" applyFill="1" applyAlignment="1">
      <alignment vertical="center"/>
    </xf>
    <xf numFmtId="0" fontId="1" fillId="10" borderId="1" xfId="1" applyNumberFormat="1" applyFont="1" applyFill="1" applyBorder="1" applyAlignment="1" applyProtection="1">
      <protection hidden="1"/>
    </xf>
    <xf numFmtId="0" fontId="21" fillId="6" borderId="0" xfId="0" applyFont="1" applyFill="1"/>
    <xf numFmtId="0" fontId="0" fillId="6" borderId="0" xfId="0" applyFont="1" applyFill="1"/>
    <xf numFmtId="0" fontId="0" fillId="0" borderId="0" xfId="0" applyFont="1" applyFill="1"/>
    <xf numFmtId="0" fontId="1" fillId="0" borderId="0" xfId="0" applyFont="1" applyFill="1"/>
    <xf numFmtId="1" fontId="4" fillId="0" borderId="48" xfId="1" applyNumberFormat="1" applyFont="1" applyFill="1" applyBorder="1" applyAlignment="1" applyProtection="1">
      <alignment vertical="center"/>
      <protection locked="0" hidden="1"/>
    </xf>
    <xf numFmtId="0" fontId="0" fillId="11" borderId="6" xfId="0" applyFill="1" applyBorder="1"/>
    <xf numFmtId="0" fontId="1" fillId="0" borderId="6" xfId="0" applyFont="1" applyFill="1" applyBorder="1" applyAlignment="1">
      <alignment vertical="center"/>
    </xf>
    <xf numFmtId="0" fontId="15" fillId="0" borderId="6" xfId="0" applyFont="1" applyFill="1" applyBorder="1" applyAlignment="1">
      <alignment vertical="center"/>
    </xf>
    <xf numFmtId="0" fontId="15" fillId="6" borderId="0" xfId="0" applyFont="1" applyFill="1" applyBorder="1"/>
    <xf numFmtId="0" fontId="1" fillId="6" borderId="0" xfId="1" applyFont="1" applyFill="1" applyBorder="1"/>
    <xf numFmtId="0" fontId="1" fillId="6" borderId="0" xfId="1" applyFont="1" applyFill="1" applyBorder="1" applyAlignment="1"/>
    <xf numFmtId="0" fontId="21" fillId="0" borderId="0" xfId="0" applyFont="1" applyFill="1"/>
    <xf numFmtId="0" fontId="21" fillId="8" borderId="0" xfId="0" applyFont="1" applyFill="1" applyAlignment="1">
      <alignment vertical="center"/>
    </xf>
    <xf numFmtId="0" fontId="1" fillId="8" borderId="0" xfId="0" applyFont="1" applyFill="1" applyBorder="1" applyAlignment="1">
      <alignment vertical="top"/>
    </xf>
    <xf numFmtId="165" fontId="4" fillId="3" borderId="29" xfId="1" applyNumberFormat="1" applyFont="1" applyFill="1" applyBorder="1" applyAlignment="1" applyProtection="1">
      <protection locked="0"/>
    </xf>
    <xf numFmtId="1" fontId="4" fillId="3" borderId="29" xfId="1" applyNumberFormat="1" applyFont="1" applyFill="1" applyBorder="1" applyAlignment="1" applyProtection="1">
      <protection locked="0"/>
    </xf>
    <xf numFmtId="165" fontId="4" fillId="3" borderId="20" xfId="1" applyNumberFormat="1" applyFont="1" applyFill="1" applyBorder="1" applyAlignment="1" applyProtection="1">
      <protection locked="0"/>
    </xf>
    <xf numFmtId="1" fontId="4" fillId="3" borderId="20" xfId="1" applyNumberFormat="1" applyFont="1" applyFill="1" applyBorder="1" applyAlignment="1" applyProtection="1">
      <protection locked="0"/>
    </xf>
    <xf numFmtId="165" fontId="4" fillId="3" borderId="34" xfId="1" applyNumberFormat="1" applyFont="1" applyFill="1" applyBorder="1" applyAlignment="1" applyProtection="1">
      <protection locked="0"/>
    </xf>
    <xf numFmtId="1" fontId="4" fillId="3" borderId="34" xfId="1" applyNumberFormat="1" applyFont="1" applyFill="1" applyBorder="1" applyAlignment="1" applyProtection="1">
      <protection locked="0"/>
    </xf>
    <xf numFmtId="165" fontId="3" fillId="0" borderId="6" xfId="1" applyNumberFormat="1" applyFont="1" applyBorder="1" applyProtection="1">
      <protection locked="0"/>
    </xf>
    <xf numFmtId="0" fontId="3" fillId="0" borderId="6" xfId="1" applyFont="1" applyBorder="1" applyProtection="1">
      <protection locked="0"/>
    </xf>
    <xf numFmtId="165" fontId="3" fillId="0" borderId="8" xfId="1" applyNumberFormat="1" applyFont="1" applyBorder="1" applyProtection="1">
      <protection locked="0"/>
    </xf>
    <xf numFmtId="0" fontId="3" fillId="0" borderId="8" xfId="1" applyFont="1" applyBorder="1" applyProtection="1">
      <protection locked="0"/>
    </xf>
    <xf numFmtId="1" fontId="4" fillId="0" borderId="57" xfId="1" applyNumberFormat="1" applyFont="1" applyFill="1" applyBorder="1" applyAlignment="1" applyProtection="1">
      <alignment horizontal="right"/>
      <protection locked="0"/>
    </xf>
    <xf numFmtId="1" fontId="4" fillId="0" borderId="46" xfId="1" quotePrefix="1" applyNumberFormat="1" applyFont="1" applyFill="1" applyBorder="1" applyAlignment="1" applyProtection="1">
      <protection locked="0"/>
    </xf>
    <xf numFmtId="1" fontId="4" fillId="0" borderId="46" xfId="1" applyNumberFormat="1" applyFont="1" applyFill="1" applyBorder="1" applyAlignment="1" applyProtection="1">
      <protection locked="0"/>
    </xf>
    <xf numFmtId="0" fontId="4" fillId="0" borderId="58" xfId="1" applyNumberFormat="1" applyFont="1" applyFill="1" applyBorder="1" applyAlignment="1" applyProtection="1">
      <protection locked="0"/>
    </xf>
    <xf numFmtId="1" fontId="4" fillId="0" borderId="55" xfId="1" applyNumberFormat="1" applyFont="1" applyFill="1" applyBorder="1" applyAlignment="1" applyProtection="1">
      <alignment horizontal="right"/>
      <protection locked="0"/>
    </xf>
    <xf numFmtId="1" fontId="4" fillId="0" borderId="6" xfId="1" quotePrefix="1" applyNumberFormat="1" applyFont="1" applyFill="1" applyBorder="1" applyAlignment="1" applyProtection="1">
      <protection locked="0"/>
    </xf>
    <xf numFmtId="1" fontId="4" fillId="0" borderId="6" xfId="1" applyNumberFormat="1" applyFont="1" applyFill="1" applyBorder="1" applyAlignment="1" applyProtection="1">
      <protection locked="0"/>
    </xf>
    <xf numFmtId="0" fontId="4" fillId="0" borderId="10" xfId="1" applyNumberFormat="1" applyFont="1" applyFill="1" applyBorder="1" applyAlignment="1" applyProtection="1">
      <protection locked="0"/>
    </xf>
    <xf numFmtId="0" fontId="4" fillId="0" borderId="11" xfId="1" applyNumberFormat="1" applyFont="1" applyFill="1" applyBorder="1" applyAlignment="1" applyProtection="1">
      <protection locked="0"/>
    </xf>
    <xf numFmtId="0" fontId="3" fillId="0" borderId="10" xfId="1" applyFont="1" applyBorder="1" applyProtection="1">
      <protection locked="0"/>
    </xf>
    <xf numFmtId="0" fontId="3" fillId="0" borderId="11" xfId="1" applyFont="1" applyBorder="1" applyProtection="1">
      <protection locked="0"/>
    </xf>
    <xf numFmtId="1" fontId="4" fillId="0" borderId="56" xfId="1" applyNumberFormat="1" applyFont="1" applyFill="1" applyBorder="1" applyAlignment="1" applyProtection="1">
      <alignment horizontal="right"/>
      <protection locked="0"/>
    </xf>
    <xf numFmtId="1" fontId="4" fillId="0" borderId="8" xfId="1" quotePrefix="1" applyNumberFormat="1" applyFont="1" applyFill="1" applyBorder="1" applyAlignment="1" applyProtection="1">
      <protection locked="0"/>
    </xf>
    <xf numFmtId="0" fontId="6" fillId="12" borderId="14" xfId="1" applyFont="1" applyFill="1" applyBorder="1" applyAlignment="1" applyProtection="1">
      <alignment horizontal="center" vertical="center" wrapText="1"/>
      <protection hidden="1"/>
    </xf>
    <xf numFmtId="0" fontId="6" fillId="12" borderId="1" xfId="1" applyFont="1" applyFill="1" applyBorder="1" applyAlignment="1" applyProtection="1">
      <alignment horizontal="center" vertical="center" wrapText="1"/>
      <protection hidden="1"/>
    </xf>
    <xf numFmtId="0" fontId="6" fillId="12" borderId="15" xfId="1" applyFont="1" applyFill="1" applyBorder="1" applyAlignment="1" applyProtection="1">
      <alignment horizontal="center" vertical="center" wrapText="1"/>
      <protection hidden="1"/>
    </xf>
    <xf numFmtId="0" fontId="6" fillId="12" borderId="4" xfId="1" applyFont="1" applyFill="1" applyBorder="1" applyAlignment="1" applyProtection="1">
      <alignment horizontal="center" vertical="center" wrapText="1"/>
      <protection hidden="1"/>
    </xf>
    <xf numFmtId="0" fontId="6" fillId="12" borderId="2" xfId="1" applyFont="1" applyFill="1" applyBorder="1" applyAlignment="1" applyProtection="1">
      <alignment horizontal="center" vertical="center" wrapText="1"/>
      <protection hidden="1"/>
    </xf>
    <xf numFmtId="0" fontId="6" fillId="12" borderId="12" xfId="1" applyFont="1" applyFill="1" applyBorder="1" applyAlignment="1" applyProtection="1">
      <alignment horizontal="center" vertical="center" wrapText="1"/>
      <protection hidden="1"/>
    </xf>
    <xf numFmtId="49" fontId="6" fillId="3" borderId="39" xfId="1" applyNumberFormat="1" applyFont="1" applyFill="1" applyBorder="1" applyAlignment="1" applyProtection="1">
      <alignment horizontal="center" vertical="center" wrapText="1"/>
      <protection hidden="1"/>
    </xf>
    <xf numFmtId="49" fontId="6" fillId="3" borderId="40" xfId="1" applyNumberFormat="1" applyFont="1" applyFill="1" applyBorder="1" applyAlignment="1" applyProtection="1">
      <alignment horizontal="center" vertical="center" wrapText="1"/>
      <protection hidden="1"/>
    </xf>
    <xf numFmtId="49" fontId="6" fillId="3" borderId="41" xfId="1" applyNumberFormat="1" applyFont="1" applyFill="1" applyBorder="1" applyAlignment="1" applyProtection="1">
      <alignment horizontal="center" vertical="center" wrapText="1"/>
      <protection hidden="1"/>
    </xf>
    <xf numFmtId="49" fontId="6" fillId="3" borderId="42" xfId="1" applyNumberFormat="1" applyFont="1" applyFill="1" applyBorder="1" applyAlignment="1" applyProtection="1">
      <alignment horizontal="center" vertical="center" wrapText="1"/>
      <protection hidden="1"/>
    </xf>
    <xf numFmtId="49" fontId="6" fillId="0" borderId="30" xfId="1" applyNumberFormat="1" applyFont="1" applyBorder="1" applyAlignment="1" applyProtection="1">
      <alignment horizontal="center" vertical="center" wrapText="1"/>
      <protection hidden="1"/>
    </xf>
    <xf numFmtId="49" fontId="6" fillId="0" borderId="32" xfId="1" applyNumberFormat="1" applyFont="1" applyBorder="1" applyAlignment="1" applyProtection="1">
      <alignment horizontal="center" vertical="center" wrapText="1"/>
      <protection hidden="1"/>
    </xf>
    <xf numFmtId="49" fontId="6" fillId="0" borderId="41" xfId="1" applyNumberFormat="1" applyFont="1" applyBorder="1" applyAlignment="1" applyProtection="1">
      <alignment horizontal="center" vertical="center" wrapText="1"/>
      <protection hidden="1"/>
    </xf>
    <xf numFmtId="49" fontId="6" fillId="0" borderId="42" xfId="1" applyNumberFormat="1" applyFont="1" applyBorder="1" applyAlignment="1" applyProtection="1">
      <alignment horizontal="center" vertical="center" wrapText="1"/>
      <protection hidden="1"/>
    </xf>
    <xf numFmtId="49" fontId="6" fillId="0" borderId="39" xfId="1" applyNumberFormat="1" applyFont="1" applyBorder="1" applyAlignment="1" applyProtection="1">
      <alignment horizontal="center" vertical="center" wrapText="1"/>
      <protection hidden="1"/>
    </xf>
    <xf numFmtId="49" fontId="6" fillId="0" borderId="40" xfId="1" applyNumberFormat="1" applyFont="1" applyBorder="1" applyAlignment="1" applyProtection="1">
      <alignment horizontal="center" vertical="center" wrapText="1"/>
      <protection hidden="1"/>
    </xf>
    <xf numFmtId="49" fontId="6" fillId="2" borderId="17" xfId="1" applyNumberFormat="1" applyFont="1" applyFill="1" applyBorder="1" applyAlignment="1" applyProtection="1">
      <alignment horizontal="center" vertical="center" wrapText="1"/>
      <protection hidden="1"/>
    </xf>
    <xf numFmtId="49" fontId="6" fillId="2" borderId="3" xfId="1" applyNumberFormat="1" applyFont="1" applyFill="1" applyBorder="1" applyAlignment="1" applyProtection="1">
      <alignment horizontal="center" vertical="center" wrapText="1"/>
      <protection hidden="1"/>
    </xf>
    <xf numFmtId="49" fontId="6" fillId="2" borderId="14" xfId="1" applyNumberFormat="1" applyFont="1" applyFill="1" applyBorder="1" applyAlignment="1" applyProtection="1">
      <alignment horizontal="center" vertical="center" wrapText="1"/>
      <protection hidden="1"/>
    </xf>
    <xf numFmtId="49" fontId="6" fillId="2" borderId="4" xfId="1" applyNumberFormat="1" applyFont="1" applyFill="1" applyBorder="1" applyAlignment="1" applyProtection="1">
      <alignment horizontal="center" vertical="center" wrapText="1"/>
      <protection hidden="1"/>
    </xf>
    <xf numFmtId="49" fontId="6" fillId="3" borderId="30" xfId="1" applyNumberFormat="1" applyFont="1" applyFill="1" applyBorder="1" applyAlignment="1" applyProtection="1">
      <alignment horizontal="center" vertical="center" wrapText="1"/>
      <protection hidden="1"/>
    </xf>
    <xf numFmtId="49" fontId="6" fillId="3" borderId="32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Font="1" applyAlignment="1" applyProtection="1">
      <alignment horizontal="center"/>
      <protection hidden="1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13" xfId="1" applyNumberFormat="1" applyFont="1" applyFill="1" applyBorder="1" applyAlignment="1" applyProtection="1">
      <alignment horizontal="center" vertical="center"/>
      <protection locked="0"/>
    </xf>
    <xf numFmtId="49" fontId="4" fillId="0" borderId="14" xfId="1" applyNumberFormat="1" applyFont="1" applyBorder="1" applyAlignment="1" applyProtection="1">
      <alignment horizontal="left" vertical="center"/>
      <protection hidden="1"/>
    </xf>
    <xf numFmtId="49" fontId="4" fillId="0" borderId="1" xfId="1" applyNumberFormat="1" applyFont="1" applyBorder="1" applyAlignment="1" applyProtection="1">
      <alignment horizontal="left" vertical="center"/>
      <protection hidden="1"/>
    </xf>
    <xf numFmtId="0" fontId="4" fillId="0" borderId="0" xfId="1" applyNumberFormat="1" applyFont="1" applyFill="1" applyBorder="1" applyAlignment="1" applyProtection="1">
      <alignment horizontal="left"/>
      <protection hidden="1"/>
    </xf>
    <xf numFmtId="0" fontId="4" fillId="0" borderId="13" xfId="1" applyNumberFormat="1" applyFont="1" applyFill="1" applyBorder="1" applyAlignment="1" applyProtection="1">
      <alignment horizontal="left"/>
      <protection hidden="1"/>
    </xf>
    <xf numFmtId="49" fontId="4" fillId="0" borderId="0" xfId="1" applyNumberFormat="1" applyFont="1" applyFill="1" applyBorder="1" applyAlignment="1" applyProtection="1">
      <alignment horizontal="left"/>
      <protection hidden="1"/>
    </xf>
    <xf numFmtId="0" fontId="2" fillId="0" borderId="0" xfId="2" applyFill="1" applyAlignment="1" applyProtection="1">
      <protection hidden="1"/>
    </xf>
    <xf numFmtId="49" fontId="12" fillId="0" borderId="1" xfId="1" applyNumberFormat="1" applyFont="1" applyBorder="1" applyAlignment="1" applyProtection="1">
      <alignment horizontal="center"/>
      <protection locked="0" hidden="1"/>
    </xf>
    <xf numFmtId="49" fontId="12" fillId="0" borderId="15" xfId="1" applyNumberFormat="1" applyFont="1" applyBorder="1" applyAlignment="1" applyProtection="1">
      <alignment horizontal="center"/>
      <protection locked="0" hidden="1"/>
    </xf>
    <xf numFmtId="49" fontId="4" fillId="0" borderId="1" xfId="1" applyNumberFormat="1" applyFont="1" applyBorder="1" applyAlignment="1" applyProtection="1">
      <alignment horizontal="left" vertical="center"/>
      <protection locked="0"/>
    </xf>
    <xf numFmtId="49" fontId="4" fillId="0" borderId="15" xfId="1" applyNumberFormat="1" applyFont="1" applyBorder="1" applyAlignment="1" applyProtection="1">
      <alignment horizontal="left" vertical="center"/>
      <protection locked="0"/>
    </xf>
    <xf numFmtId="49" fontId="4" fillId="0" borderId="2" xfId="1" applyNumberFormat="1" applyFont="1" applyBorder="1" applyAlignment="1" applyProtection="1">
      <alignment horizontal="center"/>
      <protection hidden="1"/>
    </xf>
    <xf numFmtId="49" fontId="4" fillId="0" borderId="0" xfId="1" applyNumberFormat="1" applyFont="1" applyBorder="1" applyAlignment="1" applyProtection="1">
      <alignment horizontal="center"/>
      <protection hidden="1"/>
    </xf>
    <xf numFmtId="0" fontId="4" fillId="0" borderId="14" xfId="1" applyNumberFormat="1" applyFont="1" applyFill="1" applyBorder="1" applyAlignment="1" applyProtection="1">
      <alignment horizontal="left"/>
      <protection hidden="1"/>
    </xf>
    <xf numFmtId="0" fontId="4" fillId="0" borderId="1" xfId="1" applyNumberFormat="1" applyFont="1" applyFill="1" applyBorder="1" applyAlignment="1" applyProtection="1">
      <alignment horizontal="left"/>
      <protection hidden="1"/>
    </xf>
    <xf numFmtId="0" fontId="4" fillId="0" borderId="16" xfId="1" applyNumberFormat="1" applyFont="1" applyFill="1" applyBorder="1" applyAlignment="1" applyProtection="1">
      <alignment horizontal="left"/>
      <protection hidden="1"/>
    </xf>
    <xf numFmtId="0" fontId="4" fillId="0" borderId="2" xfId="1" applyNumberFormat="1" applyFont="1" applyFill="1" applyBorder="1" applyAlignment="1" applyProtection="1">
      <alignment horizontal="left"/>
      <protection hidden="1"/>
    </xf>
    <xf numFmtId="0" fontId="4" fillId="0" borderId="12" xfId="1" applyNumberFormat="1" applyFont="1" applyFill="1" applyBorder="1" applyAlignment="1" applyProtection="1">
      <alignment horizontal="left"/>
      <protection hidden="1"/>
    </xf>
    <xf numFmtId="0" fontId="4" fillId="0" borderId="1" xfId="1" applyNumberFormat="1" applyFont="1" applyBorder="1" applyAlignment="1" applyProtection="1">
      <alignment horizontal="left"/>
      <protection locked="0" hidden="1"/>
    </xf>
    <xf numFmtId="168" fontId="4" fillId="0" borderId="0" xfId="1" applyNumberFormat="1" applyFont="1" applyAlignment="1" applyProtection="1">
      <alignment horizontal="center" vertical="center"/>
      <protection locked="0" hidden="1"/>
    </xf>
    <xf numFmtId="168" fontId="4" fillId="0" borderId="13" xfId="1" applyNumberFormat="1" applyFont="1" applyBorder="1" applyAlignment="1" applyProtection="1">
      <alignment horizontal="center" vertical="center"/>
      <protection locked="0" hidden="1"/>
    </xf>
    <xf numFmtId="168" fontId="4" fillId="0" borderId="2" xfId="1" applyNumberFormat="1" applyFont="1" applyFill="1" applyBorder="1" applyAlignment="1" applyProtection="1">
      <alignment horizontal="center" vertical="center"/>
      <protection locked="0" hidden="1"/>
    </xf>
    <xf numFmtId="168" fontId="4" fillId="0" borderId="12" xfId="1" applyNumberFormat="1" applyFont="1" applyFill="1" applyBorder="1" applyAlignment="1" applyProtection="1">
      <alignment horizontal="center" vertical="center"/>
      <protection locked="0" hidden="1"/>
    </xf>
    <xf numFmtId="49" fontId="6" fillId="5" borderId="14" xfId="1" applyNumberFormat="1" applyFont="1" applyFill="1" applyBorder="1" applyAlignment="1" applyProtection="1">
      <alignment horizontal="left"/>
      <protection hidden="1"/>
    </xf>
    <xf numFmtId="49" fontId="6" fillId="5" borderId="1" xfId="1" applyNumberFormat="1" applyFont="1" applyFill="1" applyBorder="1" applyAlignment="1" applyProtection="1">
      <alignment horizontal="left"/>
      <protection hidden="1"/>
    </xf>
    <xf numFmtId="0" fontId="4" fillId="0" borderId="15" xfId="1" applyFont="1" applyBorder="1" applyAlignment="1" applyProtection="1">
      <protection hidden="1"/>
    </xf>
    <xf numFmtId="168" fontId="4" fillId="0" borderId="1" xfId="1" applyNumberFormat="1" applyFont="1" applyFill="1" applyBorder="1" applyAlignment="1" applyProtection="1">
      <alignment horizontal="center" vertical="center"/>
      <protection locked="0"/>
    </xf>
    <xf numFmtId="168" fontId="4" fillId="0" borderId="15" xfId="1" applyNumberFormat="1" applyFont="1" applyFill="1" applyBorder="1" applyAlignment="1" applyProtection="1">
      <alignment horizontal="center" vertical="center"/>
      <protection locked="0"/>
    </xf>
    <xf numFmtId="49" fontId="4" fillId="0" borderId="4" xfId="1" applyNumberFormat="1" applyFont="1" applyFill="1" applyBorder="1" applyAlignment="1" applyProtection="1">
      <protection hidden="1"/>
    </xf>
    <xf numFmtId="49" fontId="4" fillId="0" borderId="2" xfId="1" applyNumberFormat="1" applyFont="1" applyFill="1" applyBorder="1" applyAlignment="1" applyProtection="1">
      <protection hidden="1"/>
    </xf>
    <xf numFmtId="49" fontId="12" fillId="0" borderId="2" xfId="1" applyNumberFormat="1" applyFont="1" applyBorder="1" applyAlignment="1" applyProtection="1">
      <alignment horizontal="center"/>
      <protection locked="0" hidden="1"/>
    </xf>
    <xf numFmtId="49" fontId="12" fillId="0" borderId="12" xfId="1" applyNumberFormat="1" applyFont="1" applyBorder="1" applyAlignment="1" applyProtection="1">
      <alignment horizontal="center"/>
      <protection locked="0" hidden="1"/>
    </xf>
    <xf numFmtId="49" fontId="4" fillId="0" borderId="14" xfId="1" applyNumberFormat="1" applyFont="1" applyBorder="1" applyAlignment="1" applyProtection="1">
      <alignment horizontal="center"/>
      <protection hidden="1"/>
    </xf>
    <xf numFmtId="49" fontId="4" fillId="0" borderId="1" xfId="1" applyNumberFormat="1" applyFont="1" applyBorder="1" applyAlignment="1" applyProtection="1">
      <alignment horizontal="center"/>
      <protection hidden="1"/>
    </xf>
    <xf numFmtId="49" fontId="4" fillId="0" borderId="16" xfId="1" applyNumberFormat="1" applyFont="1" applyBorder="1" applyAlignment="1" applyProtection="1">
      <alignment horizontal="center"/>
      <protection hidden="1"/>
    </xf>
    <xf numFmtId="49" fontId="4" fillId="0" borderId="1" xfId="1" applyNumberFormat="1" applyFont="1" applyBorder="1" applyAlignment="1" applyProtection="1">
      <alignment horizontal="left"/>
      <protection hidden="1"/>
    </xf>
    <xf numFmtId="49" fontId="4" fillId="0" borderId="0" xfId="1" applyNumberFormat="1" applyFont="1" applyAlignment="1" applyProtection="1">
      <alignment horizontal="center"/>
      <protection hidden="1"/>
    </xf>
    <xf numFmtId="49" fontId="4" fillId="0" borderId="2" xfId="1" applyNumberFormat="1" applyFont="1" applyBorder="1" applyAlignment="1" applyProtection="1">
      <alignment horizontal="left"/>
      <protection hidden="1"/>
    </xf>
    <xf numFmtId="49" fontId="4" fillId="0" borderId="16" xfId="1" applyNumberFormat="1" applyFont="1" applyFill="1" applyBorder="1" applyAlignment="1" applyProtection="1">
      <protection hidden="1"/>
    </xf>
    <xf numFmtId="49" fontId="4" fillId="0" borderId="0" xfId="1" applyNumberFormat="1" applyFont="1" applyFill="1" applyBorder="1" applyAlignment="1" applyProtection="1">
      <protection hidden="1"/>
    </xf>
    <xf numFmtId="49" fontId="6" fillId="5" borderId="21" xfId="1" applyNumberFormat="1" applyFont="1" applyFill="1" applyBorder="1" applyAlignment="1" applyProtection="1">
      <alignment horizontal="center"/>
      <protection hidden="1"/>
    </xf>
    <xf numFmtId="49" fontId="6" fillId="5" borderId="22" xfId="1" applyNumberFormat="1" applyFont="1" applyFill="1" applyBorder="1" applyAlignment="1" applyProtection="1">
      <alignment horizontal="center"/>
      <protection hidden="1"/>
    </xf>
    <xf numFmtId="0" fontId="4" fillId="0" borderId="23" xfId="1" applyFont="1" applyBorder="1" applyAlignment="1" applyProtection="1">
      <protection hidden="1"/>
    </xf>
    <xf numFmtId="49" fontId="2" fillId="0" borderId="2" xfId="2" applyNumberFormat="1" applyBorder="1" applyAlignment="1" applyProtection="1">
      <alignment horizontal="left"/>
      <protection locked="0" hidden="1"/>
    </xf>
    <xf numFmtId="49" fontId="4" fillId="0" borderId="2" xfId="1" applyNumberFormat="1" applyFont="1" applyBorder="1" applyAlignment="1" applyProtection="1">
      <alignment horizontal="left"/>
      <protection locked="0" hidden="1"/>
    </xf>
    <xf numFmtId="49" fontId="12" fillId="0" borderId="14" xfId="1" applyNumberFormat="1" applyFont="1" applyFill="1" applyBorder="1" applyAlignment="1" applyProtection="1">
      <protection hidden="1"/>
    </xf>
    <xf numFmtId="49" fontId="12" fillId="0" borderId="1" xfId="1" applyNumberFormat="1" applyFont="1" applyFill="1" applyBorder="1" applyAlignment="1" applyProtection="1">
      <protection hidden="1"/>
    </xf>
    <xf numFmtId="49" fontId="12" fillId="0" borderId="0" xfId="1" applyNumberFormat="1" applyFont="1" applyAlignment="1" applyProtection="1">
      <alignment horizontal="center"/>
      <protection locked="0" hidden="1"/>
    </xf>
    <xf numFmtId="49" fontId="12" fillId="0" borderId="13" xfId="1" applyNumberFormat="1" applyFont="1" applyBorder="1" applyAlignment="1" applyProtection="1">
      <alignment horizontal="center"/>
      <protection locked="0" hidden="1"/>
    </xf>
    <xf numFmtId="49" fontId="8" fillId="0" borderId="0" xfId="1" applyNumberFormat="1" applyFont="1" applyAlignment="1" applyProtection="1">
      <alignment horizontal="center" vertical="center"/>
      <protection hidden="1"/>
    </xf>
    <xf numFmtId="49" fontId="4" fillId="2" borderId="0" xfId="1" applyNumberFormat="1" applyFont="1" applyFill="1" applyBorder="1" applyAlignment="1" applyProtection="1">
      <alignment horizontal="left"/>
      <protection hidden="1"/>
    </xf>
    <xf numFmtId="0" fontId="4" fillId="2" borderId="0" xfId="1" applyFont="1" applyFill="1" applyAlignment="1" applyProtection="1">
      <alignment horizontal="left"/>
      <protection hidden="1"/>
    </xf>
    <xf numFmtId="49" fontId="11" fillId="0" borderId="0" xfId="1" applyNumberFormat="1" applyFont="1" applyBorder="1" applyAlignment="1" applyProtection="1">
      <alignment horizontal="center" wrapText="1"/>
      <protection hidden="1"/>
    </xf>
    <xf numFmtId="49" fontId="4" fillId="0" borderId="0" xfId="1" applyNumberFormat="1" applyFont="1" applyAlignment="1" applyProtection="1">
      <alignment horizontal="center" wrapText="1"/>
      <protection hidden="1"/>
    </xf>
    <xf numFmtId="49" fontId="4" fillId="0" borderId="0" xfId="1" applyNumberFormat="1" applyFont="1" applyBorder="1" applyAlignment="1" applyProtection="1">
      <alignment horizontal="center" wrapText="1"/>
      <protection hidden="1"/>
    </xf>
    <xf numFmtId="49" fontId="4" fillId="0" borderId="0" xfId="1" applyNumberFormat="1" applyFont="1" applyBorder="1" applyAlignment="1" applyProtection="1">
      <alignment horizontal="left"/>
      <protection hidden="1"/>
    </xf>
    <xf numFmtId="49" fontId="6" fillId="5" borderId="21" xfId="1" applyNumberFormat="1" applyFont="1" applyFill="1" applyBorder="1" applyAlignment="1" applyProtection="1">
      <alignment horizontal="left"/>
      <protection hidden="1"/>
    </xf>
    <xf numFmtId="49" fontId="6" fillId="5" borderId="22" xfId="1" applyNumberFormat="1" applyFont="1" applyFill="1" applyBorder="1" applyAlignment="1" applyProtection="1">
      <alignment horizontal="left"/>
      <protection hidden="1"/>
    </xf>
    <xf numFmtId="49" fontId="6" fillId="5" borderId="23" xfId="1" applyNumberFormat="1" applyFont="1" applyFill="1" applyBorder="1" applyAlignment="1" applyProtection="1">
      <alignment horizontal="left"/>
      <protection hidden="1"/>
    </xf>
    <xf numFmtId="49" fontId="4" fillId="0" borderId="0" xfId="1" applyNumberFormat="1" applyFont="1" applyFill="1" applyBorder="1" applyAlignment="1" applyProtection="1">
      <alignment horizontal="center"/>
      <protection locked="0" hidden="1"/>
    </xf>
    <xf numFmtId="49" fontId="4" fillId="0" borderId="13" xfId="1" applyNumberFormat="1" applyFont="1" applyFill="1" applyBorder="1" applyAlignment="1" applyProtection="1">
      <alignment horizontal="center"/>
      <protection locked="0" hidden="1"/>
    </xf>
    <xf numFmtId="49" fontId="4" fillId="0" borderId="1" xfId="1" applyNumberFormat="1" applyFont="1" applyBorder="1" applyAlignment="1" applyProtection="1">
      <alignment horizontal="left"/>
      <protection locked="0" hidden="1"/>
    </xf>
    <xf numFmtId="49" fontId="4" fillId="0" borderId="0" xfId="1" applyNumberFormat="1" applyFont="1" applyAlignment="1" applyProtection="1">
      <alignment horizontal="left"/>
      <protection locked="0" hidden="1"/>
    </xf>
    <xf numFmtId="0" fontId="4" fillId="3" borderId="14" xfId="1" applyNumberFormat="1" applyFont="1" applyFill="1" applyBorder="1" applyAlignment="1" applyProtection="1">
      <alignment horizontal="left"/>
      <protection hidden="1"/>
    </xf>
    <xf numFmtId="0" fontId="4" fillId="3" borderId="1" xfId="1" applyNumberFormat="1" applyFont="1" applyFill="1" applyBorder="1" applyAlignment="1" applyProtection="1">
      <alignment horizontal="left"/>
      <protection hidden="1"/>
    </xf>
    <xf numFmtId="49" fontId="4" fillId="0" borderId="2" xfId="1" applyNumberFormat="1" applyFont="1" applyFill="1" applyBorder="1" applyAlignment="1" applyProtection="1">
      <alignment horizontal="left" vertical="center"/>
      <protection locked="0" hidden="1"/>
    </xf>
    <xf numFmtId="49" fontId="4" fillId="0" borderId="2" xfId="1" applyNumberFormat="1" applyFont="1" applyFill="1" applyBorder="1" applyAlignment="1" applyProtection="1">
      <alignment horizontal="center" vertical="center"/>
      <protection locked="0"/>
    </xf>
    <xf numFmtId="49" fontId="4" fillId="0" borderId="12" xfId="1" applyNumberFormat="1" applyFont="1" applyFill="1" applyBorder="1" applyAlignment="1" applyProtection="1">
      <alignment horizontal="center" vertical="center"/>
      <protection locked="0"/>
    </xf>
    <xf numFmtId="0" fontId="4" fillId="0" borderId="4" xfId="1" applyNumberFormat="1" applyFont="1" applyFill="1" applyBorder="1" applyAlignment="1" applyProtection="1">
      <alignment horizontal="left" vertical="top" wrapText="1"/>
      <protection hidden="1"/>
    </xf>
    <xf numFmtId="0" fontId="4" fillId="0" borderId="2" xfId="1" applyNumberFormat="1" applyFont="1" applyFill="1" applyBorder="1" applyAlignment="1" applyProtection="1">
      <alignment horizontal="left" vertical="top" wrapText="1"/>
      <protection hidden="1"/>
    </xf>
    <xf numFmtId="49" fontId="6" fillId="5" borderId="15" xfId="1" applyNumberFormat="1" applyFont="1" applyFill="1" applyBorder="1" applyAlignment="1" applyProtection="1">
      <alignment horizontal="left"/>
      <protection hidden="1"/>
    </xf>
    <xf numFmtId="0" fontId="4" fillId="0" borderId="0" xfId="1" applyNumberFormat="1" applyFont="1" applyFill="1" applyBorder="1" applyAlignment="1" applyProtection="1">
      <alignment horizontal="left"/>
      <protection locked="0" hidden="1"/>
    </xf>
    <xf numFmtId="0" fontId="4" fillId="0" borderId="13" xfId="1" applyNumberFormat="1" applyFont="1" applyFill="1" applyBorder="1" applyAlignment="1" applyProtection="1">
      <alignment horizontal="left"/>
      <protection locked="0" hidden="1"/>
    </xf>
    <xf numFmtId="49" fontId="4" fillId="0" borderId="14" xfId="1" applyNumberFormat="1" applyFont="1" applyBorder="1" applyAlignment="1" applyProtection="1">
      <alignment horizontal="left" vertical="center"/>
      <protection locked="0"/>
    </xf>
    <xf numFmtId="0" fontId="4" fillId="0" borderId="15" xfId="1" applyFont="1" applyBorder="1" applyAlignment="1" applyProtection="1">
      <protection locked="0"/>
    </xf>
    <xf numFmtId="0" fontId="4" fillId="0" borderId="14" xfId="1" applyFont="1" applyBorder="1" applyAlignment="1" applyProtection="1">
      <alignment horizontal="left"/>
      <protection locked="0" hidden="1"/>
    </xf>
    <xf numFmtId="0" fontId="4" fillId="0" borderId="1" xfId="1" applyFont="1" applyBorder="1" applyAlignment="1" applyProtection="1">
      <alignment horizontal="left"/>
      <protection locked="0" hidden="1"/>
    </xf>
    <xf numFmtId="0" fontId="4" fillId="0" borderId="15" xfId="1" applyFont="1" applyBorder="1" applyAlignment="1" applyProtection="1">
      <alignment horizontal="left"/>
      <protection locked="0" hidden="1"/>
    </xf>
    <xf numFmtId="49" fontId="12" fillId="0" borderId="0" xfId="1" applyNumberFormat="1" applyFont="1" applyFill="1" applyBorder="1" applyAlignment="1" applyProtection="1">
      <alignment horizontal="center"/>
      <protection locked="0"/>
    </xf>
    <xf numFmtId="49" fontId="12" fillId="0" borderId="13" xfId="1" applyNumberFormat="1" applyFont="1" applyFill="1" applyBorder="1" applyAlignment="1" applyProtection="1">
      <alignment horizontal="center"/>
      <protection locked="0"/>
    </xf>
    <xf numFmtId="0" fontId="4" fillId="0" borderId="13" xfId="1" applyFont="1" applyBorder="1" applyAlignment="1" applyProtection="1">
      <protection hidden="1"/>
    </xf>
    <xf numFmtId="0" fontId="4" fillId="0" borderId="2" xfId="1" applyFont="1" applyBorder="1" applyAlignment="1" applyProtection="1">
      <protection hidden="1"/>
    </xf>
    <xf numFmtId="0" fontId="4" fillId="0" borderId="12" xfId="1" applyFont="1" applyBorder="1" applyAlignment="1" applyProtection="1">
      <protection hidden="1"/>
    </xf>
    <xf numFmtId="49" fontId="4" fillId="0" borderId="4" xfId="1" applyNumberFormat="1" applyFont="1" applyBorder="1" applyAlignment="1" applyProtection="1">
      <alignment horizontal="left" vertical="center"/>
      <protection hidden="1"/>
    </xf>
    <xf numFmtId="49" fontId="4" fillId="0" borderId="2" xfId="1" applyNumberFormat="1" applyFont="1" applyBorder="1" applyAlignment="1" applyProtection="1">
      <alignment horizontal="left" vertical="center"/>
      <protection hidden="1"/>
    </xf>
    <xf numFmtId="0" fontId="4" fillId="0" borderId="2" xfId="1" applyNumberFormat="1" applyFont="1" applyBorder="1" applyAlignment="1" applyProtection="1">
      <alignment horizontal="left"/>
      <protection locked="0" hidden="1"/>
    </xf>
    <xf numFmtId="0" fontId="4" fillId="0" borderId="12" xfId="1" applyNumberFormat="1" applyFont="1" applyBorder="1" applyAlignment="1" applyProtection="1">
      <alignment horizontal="left"/>
      <protection locked="0" hidden="1"/>
    </xf>
    <xf numFmtId="0" fontId="4" fillId="3" borderId="4" xfId="1" applyNumberFormat="1" applyFont="1" applyFill="1" applyBorder="1" applyAlignment="1" applyProtection="1">
      <alignment horizontal="left"/>
      <protection hidden="1"/>
    </xf>
    <xf numFmtId="0" fontId="4" fillId="3" borderId="2" xfId="1" applyNumberFormat="1" applyFont="1" applyFill="1" applyBorder="1" applyAlignment="1" applyProtection="1">
      <alignment horizontal="left"/>
      <protection hidden="1"/>
    </xf>
    <xf numFmtId="0" fontId="4" fillId="0" borderId="16" xfId="1" applyFont="1" applyFill="1" applyBorder="1" applyAlignment="1" applyProtection="1">
      <protection hidden="1"/>
    </xf>
    <xf numFmtId="0" fontId="4" fillId="0" borderId="0" xfId="1" applyFont="1" applyFill="1" applyBorder="1" applyAlignment="1" applyProtection="1">
      <protection hidden="1"/>
    </xf>
    <xf numFmtId="0" fontId="4" fillId="0" borderId="1" xfId="1" applyNumberFormat="1" applyFont="1" applyBorder="1" applyAlignment="1" applyProtection="1">
      <alignment horizontal="center"/>
      <protection hidden="1"/>
    </xf>
    <xf numFmtId="0" fontId="22" fillId="0" borderId="0" xfId="0" applyFont="1" applyFill="1" applyAlignment="1">
      <alignment horizontal="center"/>
    </xf>
    <xf numFmtId="49" fontId="5" fillId="0" borderId="0" xfId="1" applyNumberFormat="1" applyFont="1" applyAlignment="1" applyProtection="1">
      <alignment horizontal="center" vertical="center"/>
      <protection hidden="1"/>
    </xf>
    <xf numFmtId="0" fontId="4" fillId="0" borderId="16" xfId="1" applyNumberFormat="1" applyFont="1" applyFill="1" applyBorder="1" applyAlignment="1" applyProtection="1">
      <protection hidden="1"/>
    </xf>
    <xf numFmtId="0" fontId="4" fillId="0" borderId="0" xfId="1" applyNumberFormat="1" applyFont="1" applyFill="1" applyBorder="1" applyAlignment="1" applyProtection="1">
      <protection hidden="1"/>
    </xf>
    <xf numFmtId="49" fontId="4" fillId="0" borderId="4" xfId="1" applyNumberFormat="1" applyFont="1" applyFill="1" applyBorder="1" applyAlignment="1" applyProtection="1">
      <alignment horizontal="left"/>
      <protection hidden="1"/>
    </xf>
    <xf numFmtId="49" fontId="4" fillId="0" borderId="2" xfId="1" applyNumberFormat="1" applyFont="1" applyFill="1" applyBorder="1" applyAlignment="1" applyProtection="1">
      <alignment horizontal="left"/>
      <protection hidden="1"/>
    </xf>
    <xf numFmtId="169" fontId="4" fillId="0" borderId="1" xfId="1" applyNumberFormat="1" applyFont="1" applyBorder="1" applyAlignment="1" applyProtection="1">
      <alignment horizontal="left"/>
      <protection hidden="1"/>
    </xf>
    <xf numFmtId="169" fontId="4" fillId="0" borderId="15" xfId="1" applyNumberFormat="1" applyFont="1" applyBorder="1" applyAlignment="1" applyProtection="1">
      <alignment horizontal="left"/>
      <protection hidden="1"/>
    </xf>
    <xf numFmtId="49" fontId="4" fillId="0" borderId="22" xfId="1" applyNumberFormat="1" applyFont="1" applyBorder="1" applyAlignment="1" applyProtection="1">
      <alignment horizontal="center"/>
      <protection hidden="1"/>
    </xf>
    <xf numFmtId="49" fontId="4" fillId="0" borderId="4" xfId="1" applyNumberFormat="1" applyFont="1" applyBorder="1" applyAlignment="1" applyProtection="1">
      <alignment horizontal="left" vertical="center"/>
      <protection locked="0"/>
    </xf>
    <xf numFmtId="49" fontId="4" fillId="0" borderId="2" xfId="1" applyNumberFormat="1" applyFont="1" applyBorder="1" applyAlignment="1" applyProtection="1">
      <alignment horizontal="left" vertical="center"/>
      <protection locked="0"/>
    </xf>
    <xf numFmtId="0" fontId="4" fillId="0" borderId="12" xfId="1" applyFont="1" applyBorder="1" applyAlignment="1" applyProtection="1">
      <protection locked="0"/>
    </xf>
    <xf numFmtId="0" fontId="4" fillId="0" borderId="4" xfId="1" applyNumberFormat="1" applyFont="1" applyBorder="1" applyAlignment="1" applyProtection="1">
      <alignment horizontal="left"/>
      <protection locked="0"/>
    </xf>
    <xf numFmtId="0" fontId="4" fillId="0" borderId="2" xfId="1" applyNumberFormat="1" applyFont="1" applyBorder="1" applyAlignment="1" applyProtection="1">
      <alignment horizontal="left"/>
      <protection locked="0"/>
    </xf>
    <xf numFmtId="0" fontId="4" fillId="0" borderId="14" xfId="1" applyFont="1" applyFill="1" applyBorder="1" applyAlignment="1" applyProtection="1">
      <alignment horizontal="left" vertical="top" wrapText="1"/>
      <protection hidden="1"/>
    </xf>
    <xf numFmtId="0" fontId="4" fillId="0" borderId="1" xfId="1" applyFont="1" applyFill="1" applyBorder="1" applyAlignment="1" applyProtection="1">
      <alignment horizontal="left" vertical="top" wrapText="1"/>
      <protection hidden="1"/>
    </xf>
    <xf numFmtId="0" fontId="4" fillId="0" borderId="16" xfId="1" applyFont="1" applyFill="1" applyBorder="1" applyAlignment="1" applyProtection="1">
      <alignment horizontal="left" vertical="top"/>
      <protection hidden="1"/>
    </xf>
    <xf numFmtId="0" fontId="4" fillId="0" borderId="0" xfId="1" applyFont="1" applyFill="1" applyBorder="1" applyAlignment="1" applyProtection="1">
      <alignment horizontal="left" vertical="top"/>
      <protection hidden="1"/>
    </xf>
    <xf numFmtId="0" fontId="4" fillId="0" borderId="16" xfId="1" applyFont="1" applyFill="1" applyBorder="1" applyAlignment="1" applyProtection="1">
      <alignment horizontal="left" vertical="top" wrapText="1"/>
      <protection hidden="1"/>
    </xf>
    <xf numFmtId="0" fontId="4" fillId="0" borderId="0" xfId="1" applyFont="1" applyFill="1" applyBorder="1" applyAlignment="1" applyProtection="1">
      <alignment horizontal="left" vertical="top" wrapText="1"/>
      <protection hidden="1"/>
    </xf>
    <xf numFmtId="49" fontId="6" fillId="5" borderId="14" xfId="1" applyNumberFormat="1" applyFont="1" applyFill="1" applyBorder="1" applyAlignment="1" applyProtection="1">
      <alignment horizontal="center"/>
      <protection hidden="1"/>
    </xf>
    <xf numFmtId="49" fontId="6" fillId="5" borderId="1" xfId="1" applyNumberFormat="1" applyFont="1" applyFill="1" applyBorder="1" applyAlignment="1" applyProtection="1">
      <alignment horizontal="center"/>
      <protection hidden="1"/>
    </xf>
    <xf numFmtId="0" fontId="0" fillId="0" borderId="0" xfId="0" applyAlignment="1">
      <alignment horizontal="left"/>
    </xf>
    <xf numFmtId="0" fontId="18" fillId="0" borderId="0" xfId="0" applyFont="1" applyAlignment="1">
      <alignment horizontal="left"/>
    </xf>
    <xf numFmtId="0" fontId="16" fillId="0" borderId="0" xfId="0" applyFont="1" applyAlignment="1">
      <alignment horizontal="left"/>
    </xf>
  </cellXfs>
  <cellStyles count="5">
    <cellStyle name="Hyperlink" xfId="2" builtinId="8"/>
    <cellStyle name="Hyperlink 2" xfId="4" xr:uid="{00000000-0005-0000-0000-000001000000}"/>
    <cellStyle name="Normal" xfId="0" builtinId="0"/>
    <cellStyle name="Normal 2" xfId="1" xr:uid="{00000000-0005-0000-0000-000003000000}"/>
    <cellStyle name="Normal 3" xfId="3" xr:uid="{00000000-0005-0000-0000-000004000000}"/>
  </cellStyles>
  <dxfs count="48"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  <dxf>
      <fill>
        <patternFill>
          <bgColor theme="1"/>
        </patternFill>
      </fill>
    </dxf>
    <dxf>
      <font>
        <b/>
        <i val="0"/>
        <color rgb="FFFF0000"/>
      </font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0"/>
        </patternFill>
      </fill>
    </dxf>
    <dxf>
      <fill>
        <patternFill>
          <bgColor theme="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35113</xdr:colOff>
      <xdr:row>9</xdr:row>
      <xdr:rowOff>122519</xdr:rowOff>
    </xdr:from>
    <xdr:to>
      <xdr:col>20</xdr:col>
      <xdr:colOff>73212</xdr:colOff>
      <xdr:row>12</xdr:row>
      <xdr:rowOff>4799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407" y="122519"/>
          <a:ext cx="2111187" cy="4537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CTLLPUK.CRF@DH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EJ1000"/>
  <sheetViews>
    <sheetView showGridLines="0" tabSelected="1" topLeftCell="F10" zoomScale="80" zoomScaleNormal="100" workbookViewId="0">
      <selection activeCell="AI45" sqref="AI45:BI45"/>
    </sheetView>
  </sheetViews>
  <sheetFormatPr defaultColWidth="9.140625" defaultRowHeight="0" customHeight="1" zeroHeight="1" x14ac:dyDescent="0.25"/>
  <cols>
    <col min="1" max="1" width="1.28515625" style="2" hidden="1" customWidth="1"/>
    <col min="2" max="2" width="0.85546875" style="2" hidden="1" customWidth="1"/>
    <col min="3" max="3" width="1" style="2" hidden="1" customWidth="1"/>
    <col min="4" max="4" width="0.85546875" style="2" hidden="1" customWidth="1"/>
    <col min="5" max="5" width="2.7109375" style="2" hidden="1" customWidth="1"/>
    <col min="6" max="17" width="2.7109375" style="2" customWidth="1"/>
    <col min="18" max="20" width="0.42578125" style="2" customWidth="1"/>
    <col min="21" max="29" width="2.7109375" style="2" customWidth="1"/>
    <col min="30" max="30" width="10.28515625" style="2" customWidth="1"/>
    <col min="31" max="34" width="2.28515625" style="2" customWidth="1"/>
    <col min="35" max="37" width="2.7109375" style="2" customWidth="1"/>
    <col min="38" max="38" width="4.85546875" style="2" customWidth="1"/>
    <col min="39" max="41" width="2.7109375" style="2" customWidth="1"/>
    <col min="42" max="61" width="3.140625" style="2" customWidth="1"/>
    <col min="62" max="62" width="2.7109375" style="2" customWidth="1"/>
    <col min="63" max="71" width="2.7109375" style="2" hidden="1" customWidth="1"/>
    <col min="72" max="72" width="2.7109375" style="2" customWidth="1"/>
    <col min="73" max="79" width="10" style="2" customWidth="1"/>
    <col min="80" max="81" width="10" style="2" hidden="1" customWidth="1"/>
    <col min="82" max="84" width="10" style="2" customWidth="1"/>
    <col min="85" max="85" width="11.85546875" style="2" customWidth="1"/>
    <col min="86" max="88" width="10" style="2" customWidth="1"/>
    <col min="89" max="89" width="4.85546875" style="2" customWidth="1"/>
    <col min="90" max="90" width="9.140625" style="2" customWidth="1"/>
    <col min="91" max="99" width="9.140625" style="2" hidden="1" customWidth="1"/>
    <col min="100" max="100" width="12" style="2" hidden="1" customWidth="1"/>
    <col min="101" max="101" width="10.42578125" style="2" hidden="1" customWidth="1"/>
    <col min="102" max="102" width="36.5703125" style="2" hidden="1" customWidth="1"/>
    <col min="103" max="103" width="18.7109375" style="2" hidden="1" customWidth="1"/>
    <col min="104" max="105" width="13.28515625" style="2" hidden="1" customWidth="1"/>
    <col min="106" max="106" width="24.5703125" style="157" hidden="1" customWidth="1"/>
    <col min="107" max="107" width="20.7109375" style="2" hidden="1" customWidth="1"/>
    <col min="108" max="108" width="23" style="2" hidden="1" customWidth="1"/>
    <col min="109" max="109" width="23.42578125" style="2" hidden="1" customWidth="1"/>
    <col min="110" max="110" width="42" style="2" hidden="1" customWidth="1"/>
    <col min="111" max="111" width="45" style="2" hidden="1" customWidth="1"/>
    <col min="112" max="112" width="37.42578125" style="2" hidden="1" customWidth="1"/>
    <col min="113" max="113" width="26.7109375" style="2" hidden="1" customWidth="1"/>
    <col min="114" max="114" width="13.5703125" style="2" hidden="1" customWidth="1"/>
    <col min="115" max="115" width="12.140625" style="2" hidden="1" customWidth="1"/>
    <col min="116" max="116" width="11.85546875" style="2" hidden="1" customWidth="1"/>
    <col min="117" max="117" width="9.140625" style="2" hidden="1" customWidth="1"/>
    <col min="118" max="118" width="27.7109375" style="2" hidden="1" customWidth="1"/>
    <col min="119" max="119" width="18.7109375" style="2" hidden="1" customWidth="1"/>
    <col min="120" max="120" width="30.42578125" style="2" hidden="1" customWidth="1"/>
    <col min="121" max="138" width="44.140625" style="2" hidden="1" customWidth="1"/>
    <col min="139" max="140" width="9.140625" style="2" hidden="1" customWidth="1"/>
    <col min="141" max="141" width="9.140625" style="2" customWidth="1"/>
    <col min="142" max="16384" width="9.140625" style="2"/>
  </cols>
  <sheetData>
    <row r="1" spans="7:138" ht="15" hidden="1" customHeight="1" x14ac:dyDescent="0.25"/>
    <row r="2" spans="7:138" ht="15" hidden="1" customHeight="1" x14ac:dyDescent="0.25"/>
    <row r="3" spans="7:138" ht="15" hidden="1" customHeight="1" x14ac:dyDescent="0.25"/>
    <row r="4" spans="7:138" ht="15" hidden="1" customHeight="1" x14ac:dyDescent="0.25"/>
    <row r="5" spans="7:138" ht="15" hidden="1" customHeight="1" x14ac:dyDescent="0.25"/>
    <row r="6" spans="7:138" ht="15" hidden="1" customHeight="1" x14ac:dyDescent="0.25"/>
    <row r="7" spans="7:138" ht="15" hidden="1" customHeight="1" x14ac:dyDescent="0.25"/>
    <row r="8" spans="7:138" ht="15" hidden="1" customHeight="1" thickBot="1" x14ac:dyDescent="0.3"/>
    <row r="9" spans="7:138" ht="15" hidden="1" customHeight="1" thickBot="1" x14ac:dyDescent="0.3">
      <c r="DB9" s="158" t="s">
        <v>54</v>
      </c>
    </row>
    <row r="10" spans="7:138" ht="15" customHeight="1" thickBot="1" x14ac:dyDescent="0.3">
      <c r="G10" s="318" t="s">
        <v>366</v>
      </c>
      <c r="H10" s="318"/>
      <c r="I10" s="318"/>
      <c r="J10" s="318"/>
      <c r="K10" s="318"/>
      <c r="L10" s="318"/>
      <c r="M10" s="318"/>
      <c r="N10" s="318"/>
      <c r="O10" s="318"/>
      <c r="P10" s="318"/>
      <c r="Q10" s="318"/>
      <c r="R10" s="318"/>
      <c r="S10" s="318"/>
      <c r="T10" s="318"/>
      <c r="U10" s="318"/>
      <c r="V10" s="318"/>
      <c r="W10" s="318"/>
      <c r="X10" s="318"/>
      <c r="Y10" s="318"/>
      <c r="Z10" s="318"/>
      <c r="AA10" s="318"/>
      <c r="AB10" s="318"/>
      <c r="AC10" s="318"/>
      <c r="AD10" s="318"/>
      <c r="AE10" s="318"/>
      <c r="AF10" s="318"/>
      <c r="AG10" s="318"/>
      <c r="AH10" s="318"/>
      <c r="AI10" s="318"/>
      <c r="AJ10" s="318"/>
      <c r="AK10" s="318"/>
      <c r="AL10" s="318"/>
      <c r="AM10" s="318"/>
      <c r="AN10" s="318"/>
      <c r="AO10" s="318"/>
      <c r="AP10" s="318"/>
      <c r="AQ10" s="318"/>
      <c r="AR10" s="318"/>
      <c r="AS10" s="318"/>
      <c r="AT10" s="318"/>
      <c r="AU10" s="318"/>
      <c r="AV10" s="318"/>
      <c r="AW10" s="318"/>
      <c r="AX10" s="318"/>
      <c r="AY10" s="318"/>
      <c r="AZ10" s="318"/>
      <c r="BA10" s="318"/>
      <c r="BB10" s="318"/>
      <c r="BC10" s="318"/>
      <c r="BD10" s="318"/>
      <c r="BE10" s="318"/>
      <c r="BF10" s="318"/>
      <c r="BG10" s="318"/>
      <c r="BH10" s="318"/>
      <c r="BI10" s="3"/>
      <c r="BU10" s="4" t="s">
        <v>47</v>
      </c>
      <c r="BV10" s="5"/>
      <c r="BW10" s="5"/>
      <c r="BX10" s="5"/>
      <c r="BY10" s="5"/>
      <c r="BZ10" s="5"/>
      <c r="CA10" s="5"/>
      <c r="CB10" s="5"/>
      <c r="CC10" s="5"/>
      <c r="CD10" s="5"/>
      <c r="CE10" s="6"/>
      <c r="CF10" s="7" t="s">
        <v>48</v>
      </c>
      <c r="CG10" s="8"/>
      <c r="CH10" s="9"/>
      <c r="CI10" s="9"/>
      <c r="CJ10" s="10"/>
      <c r="CV10" s="100" t="s">
        <v>50</v>
      </c>
      <c r="CW10" s="100" t="s">
        <v>51</v>
      </c>
      <c r="CX10" s="102" t="s">
        <v>52</v>
      </c>
      <c r="CY10" s="102" t="s">
        <v>53</v>
      </c>
      <c r="CZ10" s="103" t="s">
        <v>89</v>
      </c>
      <c r="DA10" s="103" t="s">
        <v>330</v>
      </c>
      <c r="DB10" s="162" t="s">
        <v>320</v>
      </c>
      <c r="DC10" s="103" t="s">
        <v>98</v>
      </c>
      <c r="DD10" s="103" t="s">
        <v>263</v>
      </c>
      <c r="DE10" s="103" t="s">
        <v>352</v>
      </c>
      <c r="DF10" s="163" t="s">
        <v>298</v>
      </c>
      <c r="DG10" s="103" t="s">
        <v>299</v>
      </c>
      <c r="DH10" s="102" t="s">
        <v>300</v>
      </c>
      <c r="DI10" s="103" t="s">
        <v>301</v>
      </c>
      <c r="DJ10" s="102" t="s">
        <v>302</v>
      </c>
      <c r="DK10" s="103" t="s">
        <v>303</v>
      </c>
      <c r="DL10" s="103" t="s">
        <v>98</v>
      </c>
    </row>
    <row r="11" spans="7:138" ht="15" customHeight="1" x14ac:dyDescent="0.25">
      <c r="G11" s="318"/>
      <c r="H11" s="318"/>
      <c r="I11" s="318"/>
      <c r="J11" s="318"/>
      <c r="K11" s="318"/>
      <c r="L11" s="318"/>
      <c r="M11" s="318"/>
      <c r="N11" s="318"/>
      <c r="O11" s="318"/>
      <c r="P11" s="318"/>
      <c r="Q11" s="318"/>
      <c r="R11" s="318"/>
      <c r="S11" s="318"/>
      <c r="T11" s="318"/>
      <c r="U11" s="318"/>
      <c r="V11" s="318"/>
      <c r="W11" s="318"/>
      <c r="X11" s="318"/>
      <c r="Y11" s="318"/>
      <c r="Z11" s="318"/>
      <c r="AA11" s="318"/>
      <c r="AB11" s="318"/>
      <c r="AC11" s="318"/>
      <c r="AD11" s="318"/>
      <c r="AE11" s="318"/>
      <c r="AF11" s="318"/>
      <c r="AG11" s="318"/>
      <c r="AH11" s="318"/>
      <c r="AI11" s="318"/>
      <c r="AJ11" s="318"/>
      <c r="AK11" s="318"/>
      <c r="AL11" s="318"/>
      <c r="AM11" s="318"/>
      <c r="AN11" s="318"/>
      <c r="AO11" s="318"/>
      <c r="AP11" s="318"/>
      <c r="AQ11" s="318"/>
      <c r="AR11" s="318"/>
      <c r="AS11" s="318"/>
      <c r="AT11" s="318"/>
      <c r="AU11" s="318"/>
      <c r="AV11" s="318"/>
      <c r="AW11" s="318"/>
      <c r="AX11" s="318"/>
      <c r="AY11" s="318"/>
      <c r="AZ11" s="318"/>
      <c r="BA11" s="318"/>
      <c r="BB11" s="318"/>
      <c r="BC11" s="318"/>
      <c r="BD11" s="318"/>
      <c r="BE11" s="318"/>
      <c r="BF11" s="318"/>
      <c r="BG11" s="318"/>
      <c r="BH11" s="318"/>
      <c r="BI11" s="3"/>
      <c r="BU11" s="11" t="s">
        <v>83</v>
      </c>
      <c r="BV11" s="12"/>
      <c r="BW11" s="12"/>
      <c r="BX11" s="12"/>
      <c r="BY11" s="12"/>
      <c r="BZ11" s="12"/>
      <c r="CA11" s="12"/>
      <c r="CB11" s="12"/>
      <c r="CC11" s="12"/>
      <c r="CD11" s="12"/>
      <c r="CE11" s="13"/>
      <c r="CF11" s="14" t="s">
        <v>49</v>
      </c>
      <c r="CG11" s="15"/>
      <c r="CH11" s="15"/>
      <c r="CI11" s="15"/>
      <c r="CJ11" s="16"/>
      <c r="CV11" s="99" t="s">
        <v>55</v>
      </c>
      <c r="CW11" s="99" t="s">
        <v>56</v>
      </c>
      <c r="CX11" s="101" t="s">
        <v>57</v>
      </c>
      <c r="CY11" s="101" t="s">
        <v>38</v>
      </c>
      <c r="CZ11" s="99" t="s">
        <v>58</v>
      </c>
      <c r="DA11" s="99"/>
      <c r="DB11" s="159" t="s">
        <v>296</v>
      </c>
      <c r="DC11" s="108" t="s">
        <v>99</v>
      </c>
      <c r="DD11" s="109" t="s">
        <v>264</v>
      </c>
      <c r="DE11" s="2" t="s">
        <v>349</v>
      </c>
      <c r="DF11" s="151" t="s">
        <v>296</v>
      </c>
      <c r="DG11" s="164" t="s">
        <v>321</v>
      </c>
      <c r="DH11" s="154" t="s">
        <v>364</v>
      </c>
      <c r="DI11" s="154" t="s">
        <v>304</v>
      </c>
      <c r="DJ11" s="154" t="s">
        <v>305</v>
      </c>
      <c r="DK11" s="152" t="s">
        <v>306</v>
      </c>
      <c r="DL11" s="153" t="s">
        <v>207</v>
      </c>
      <c r="DO11" s="169" t="s">
        <v>328</v>
      </c>
      <c r="DP11" s="169" t="s">
        <v>329</v>
      </c>
      <c r="DQ11" s="170" t="s">
        <v>77</v>
      </c>
      <c r="DR11" s="170" t="s">
        <v>79</v>
      </c>
      <c r="DS11" s="170" t="s">
        <v>96</v>
      </c>
      <c r="DT11" s="170" t="s">
        <v>78</v>
      </c>
      <c r="DU11" s="170" t="s">
        <v>88</v>
      </c>
      <c r="DV11" s="170" t="s">
        <v>296</v>
      </c>
      <c r="DW11" s="177" t="s">
        <v>356</v>
      </c>
      <c r="DX11" s="170" t="s">
        <v>317</v>
      </c>
      <c r="DY11" s="176" t="s">
        <v>357</v>
      </c>
      <c r="DZ11" s="171" t="s">
        <v>74</v>
      </c>
      <c r="EA11" s="170" t="s">
        <v>95</v>
      </c>
      <c r="EB11" s="170" t="s">
        <v>318</v>
      </c>
      <c r="EC11" s="170" t="s">
        <v>310</v>
      </c>
      <c r="ED11" s="171" t="s">
        <v>75</v>
      </c>
      <c r="EE11" s="171" t="s">
        <v>76</v>
      </c>
      <c r="EF11" s="170" t="s">
        <v>80</v>
      </c>
      <c r="EG11" s="170" t="s">
        <v>316</v>
      </c>
      <c r="EH11" s="170" t="s">
        <v>295</v>
      </c>
    </row>
    <row r="12" spans="7:138" ht="15" customHeight="1" thickBot="1" x14ac:dyDescent="0.3">
      <c r="G12" s="318"/>
      <c r="H12" s="318"/>
      <c r="I12" s="318"/>
      <c r="J12" s="318"/>
      <c r="K12" s="318"/>
      <c r="L12" s="318"/>
      <c r="M12" s="318"/>
      <c r="N12" s="318"/>
      <c r="O12" s="318"/>
      <c r="P12" s="318"/>
      <c r="Q12" s="318"/>
      <c r="R12" s="318"/>
      <c r="S12" s="318"/>
      <c r="T12" s="318"/>
      <c r="U12" s="318"/>
      <c r="V12" s="318"/>
      <c r="W12" s="318"/>
      <c r="X12" s="318"/>
      <c r="Y12" s="318"/>
      <c r="Z12" s="318"/>
      <c r="AA12" s="318"/>
      <c r="AB12" s="318"/>
      <c r="AC12" s="318"/>
      <c r="AD12" s="318"/>
      <c r="AE12" s="318"/>
      <c r="AF12" s="318"/>
      <c r="AG12" s="318"/>
      <c r="AH12" s="318"/>
      <c r="AI12" s="318"/>
      <c r="AJ12" s="318"/>
      <c r="AK12" s="318"/>
      <c r="AL12" s="318"/>
      <c r="AM12" s="318"/>
      <c r="AN12" s="318"/>
      <c r="AO12" s="318"/>
      <c r="AP12" s="318"/>
      <c r="AQ12" s="318"/>
      <c r="AR12" s="318"/>
      <c r="AS12" s="318"/>
      <c r="AT12" s="318"/>
      <c r="AU12" s="318"/>
      <c r="AV12" s="318"/>
      <c r="AW12" s="318"/>
      <c r="AX12" s="318"/>
      <c r="AY12" s="318"/>
      <c r="AZ12" s="318"/>
      <c r="BA12" s="318"/>
      <c r="BB12" s="318"/>
      <c r="BC12" s="318"/>
      <c r="BD12" s="318"/>
      <c r="BE12" s="318"/>
      <c r="BF12" s="318"/>
      <c r="BG12" s="318"/>
      <c r="BH12" s="318"/>
      <c r="BI12" s="3"/>
      <c r="BU12" s="17"/>
      <c r="BV12" s="18"/>
      <c r="BW12" s="18"/>
      <c r="BX12" s="18"/>
      <c r="BY12" s="18"/>
      <c r="BZ12" s="18"/>
      <c r="CA12" s="18"/>
      <c r="CB12" s="18"/>
      <c r="CC12" s="18"/>
      <c r="CD12" s="18"/>
      <c r="CE12" s="13"/>
      <c r="CF12" s="19"/>
      <c r="CG12" s="20"/>
      <c r="CH12" s="20"/>
      <c r="CI12" s="20"/>
      <c r="CJ12" s="21"/>
      <c r="CV12" s="99" t="s">
        <v>38</v>
      </c>
      <c r="CW12" s="99" t="s">
        <v>59</v>
      </c>
      <c r="CX12" s="101" t="s">
        <v>60</v>
      </c>
      <c r="CY12" s="101" t="s">
        <v>55</v>
      </c>
      <c r="CZ12" s="99" t="s">
        <v>61</v>
      </c>
      <c r="DA12" s="99"/>
      <c r="DB12" s="159" t="s">
        <v>317</v>
      </c>
      <c r="DC12" s="108" t="s">
        <v>100</v>
      </c>
      <c r="DD12" s="109" t="s">
        <v>265</v>
      </c>
      <c r="DE12" s="109" t="s">
        <v>331</v>
      </c>
      <c r="DF12" s="105" t="s">
        <v>362</v>
      </c>
      <c r="DG12" s="166" t="s">
        <v>309</v>
      </c>
      <c r="DH12" s="149" t="s">
        <v>360</v>
      </c>
      <c r="DI12" s="99" t="s">
        <v>304</v>
      </c>
      <c r="DJ12" s="99" t="s">
        <v>307</v>
      </c>
      <c r="DK12" s="2" t="s">
        <v>308</v>
      </c>
      <c r="DL12" s="103" t="s">
        <v>212</v>
      </c>
      <c r="DO12">
        <v>1</v>
      </c>
      <c r="DP12" t="str">
        <f>IFERROR(IF(INDEX($DQ$12:$EN$32,$DO12,MATCH($AP$28,$DQ$11:$EN$11,0))=0,"",INDEX($DQ$12:$EN$32,$DO12,MATCH($AP$28,$DQ$11:$EN$11,0))),"")</f>
        <v>NL BEAS Helmond</v>
      </c>
      <c r="DQ12" s="2" t="s">
        <v>82</v>
      </c>
      <c r="DR12" s="2" t="s">
        <v>82</v>
      </c>
      <c r="DS12" s="2" t="s">
        <v>82</v>
      </c>
      <c r="DT12" s="2" t="s">
        <v>82</v>
      </c>
      <c r="DU12" s="2" t="s">
        <v>82</v>
      </c>
      <c r="DV12" s="2" t="s">
        <v>296</v>
      </c>
      <c r="DW12" s="2" t="s">
        <v>82</v>
      </c>
      <c r="DX12" s="2" t="s">
        <v>296</v>
      </c>
      <c r="DY12" s="2" t="s">
        <v>82</v>
      </c>
      <c r="DZ12" s="2" t="s">
        <v>82</v>
      </c>
      <c r="EA12" s="2" t="s">
        <v>82</v>
      </c>
      <c r="EB12" s="2" t="s">
        <v>82</v>
      </c>
      <c r="EC12" s="2" t="s">
        <v>82</v>
      </c>
      <c r="ED12" s="2" t="s">
        <v>82</v>
      </c>
      <c r="EE12" s="2" t="s">
        <v>82</v>
      </c>
      <c r="EF12" s="2" t="s">
        <v>82</v>
      </c>
      <c r="EG12" s="2" t="s">
        <v>82</v>
      </c>
      <c r="EH12" s="2" t="s">
        <v>82</v>
      </c>
    </row>
    <row r="13" spans="7:138" ht="15" customHeight="1" x14ac:dyDescent="0.25"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74"/>
      <c r="R13" s="274"/>
      <c r="S13" s="274"/>
      <c r="T13" s="274"/>
      <c r="U13" s="274"/>
      <c r="V13" s="274"/>
      <c r="W13" s="274"/>
      <c r="X13" s="274"/>
      <c r="Y13" s="274"/>
      <c r="Z13" s="274"/>
      <c r="AA13" s="274"/>
      <c r="AB13" s="274"/>
      <c r="AC13" s="274"/>
      <c r="AD13" s="274"/>
      <c r="AE13" s="274"/>
      <c r="AF13" s="274"/>
      <c r="AG13" s="274"/>
      <c r="AH13" s="274"/>
      <c r="AI13" s="274"/>
      <c r="AJ13" s="274"/>
      <c r="AK13" s="274"/>
      <c r="AL13" s="274"/>
      <c r="AM13" s="274"/>
      <c r="AN13" s="274"/>
      <c r="AO13" s="274"/>
      <c r="AP13" s="274"/>
      <c r="AQ13" s="274"/>
      <c r="AR13" s="274"/>
      <c r="AS13" s="274"/>
      <c r="AT13" s="274"/>
      <c r="AU13" s="274"/>
      <c r="AV13" s="274"/>
      <c r="AW13" s="274"/>
      <c r="AX13" s="274"/>
      <c r="AY13" s="274"/>
      <c r="AZ13" s="274"/>
      <c r="BA13" s="274"/>
      <c r="BB13" s="274"/>
      <c r="BC13" s="274"/>
      <c r="BD13" s="274"/>
      <c r="BE13" s="22"/>
      <c r="BF13" s="22"/>
      <c r="BG13" s="22"/>
      <c r="BH13" s="22"/>
      <c r="BI13" s="3"/>
      <c r="BJ13" s="3"/>
      <c r="BK13" s="3"/>
      <c r="BL13" s="3"/>
      <c r="BT13" s="23"/>
      <c r="BU13" s="207" t="s">
        <v>0</v>
      </c>
      <c r="BV13" s="209" t="s">
        <v>1</v>
      </c>
      <c r="BW13" s="209" t="s">
        <v>2</v>
      </c>
      <c r="BX13" s="209" t="s">
        <v>3</v>
      </c>
      <c r="BY13" s="209" t="s">
        <v>4</v>
      </c>
      <c r="BZ13" s="209" t="s">
        <v>5</v>
      </c>
      <c r="CA13" s="221" t="s">
        <v>6</v>
      </c>
      <c r="CB13" s="207" t="s">
        <v>7</v>
      </c>
      <c r="CC13" s="221" t="s">
        <v>8</v>
      </c>
      <c r="CD13" s="219" t="s">
        <v>9</v>
      </c>
      <c r="CE13" s="24"/>
      <c r="CF13" s="217" t="s">
        <v>9</v>
      </c>
      <c r="CG13" s="215" t="s">
        <v>10</v>
      </c>
      <c r="CH13" s="213" t="s">
        <v>11</v>
      </c>
      <c r="CI13" s="213" t="s">
        <v>12</v>
      </c>
      <c r="CJ13" s="211" t="s">
        <v>13</v>
      </c>
      <c r="CV13" s="99"/>
      <c r="CW13" s="99" t="s">
        <v>62</v>
      </c>
      <c r="CX13" s="101" t="s">
        <v>63</v>
      </c>
      <c r="CY13" s="99"/>
      <c r="CZ13" s="99" t="s">
        <v>64</v>
      </c>
      <c r="DA13" s="99"/>
      <c r="DB13" s="160"/>
      <c r="DC13" s="108" t="s">
        <v>101</v>
      </c>
      <c r="DD13" s="107"/>
      <c r="DE13" s="174" t="s">
        <v>353</v>
      </c>
      <c r="DF13" s="151" t="s">
        <v>363</v>
      </c>
      <c r="DG13" s="167" t="s">
        <v>309</v>
      </c>
      <c r="DH13" s="153" t="s">
        <v>361</v>
      </c>
      <c r="DI13" s="153" t="s">
        <v>314</v>
      </c>
      <c r="DJ13" s="150" t="s">
        <v>307</v>
      </c>
      <c r="DK13" s="156">
        <v>5108</v>
      </c>
      <c r="DL13" s="153" t="s">
        <v>212</v>
      </c>
      <c r="DO13">
        <v>2</v>
      </c>
      <c r="DP13" t="str">
        <f t="shared" ref="DP13:DP32" si="0">IFERROR(IF(INDEX($DQ$12:$EN$32,$DO13,MATCH($AP$28,$DQ$11:$EN$11,0))=0,"",INDEX($DQ$12:$EN$32,$DO13,MATCH($AP$28,$DQ$11:$EN$11,0))),"")</f>
        <v>NO Bergen Engines AS - Hordvikneset 125</v>
      </c>
      <c r="DQ13" s="2" t="s">
        <v>77</v>
      </c>
      <c r="DR13" s="2" t="s">
        <v>77</v>
      </c>
      <c r="DS13" s="2" t="s">
        <v>77</v>
      </c>
      <c r="DT13" s="2" t="s">
        <v>77</v>
      </c>
      <c r="DU13" s="2" t="s">
        <v>77</v>
      </c>
      <c r="DV13" s="2" t="s">
        <v>362</v>
      </c>
      <c r="DW13" s="2" t="s">
        <v>77</v>
      </c>
      <c r="DX13" s="2" t="s">
        <v>362</v>
      </c>
      <c r="DY13" s="2" t="s">
        <v>77</v>
      </c>
      <c r="DZ13" s="2" t="s">
        <v>77</v>
      </c>
      <c r="EA13" s="2" t="s">
        <v>77</v>
      </c>
      <c r="EB13" s="2" t="s">
        <v>77</v>
      </c>
      <c r="EC13" s="2" t="s">
        <v>77</v>
      </c>
      <c r="ED13" s="2" t="s">
        <v>77</v>
      </c>
      <c r="EE13" s="2" t="s">
        <v>77</v>
      </c>
      <c r="EF13" s="2" t="s">
        <v>77</v>
      </c>
      <c r="EG13" s="2" t="s">
        <v>77</v>
      </c>
      <c r="EH13" s="2" t="s">
        <v>77</v>
      </c>
    </row>
    <row r="14" spans="7:138" ht="15" customHeight="1" thickBot="1" x14ac:dyDescent="0.3"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75" t="s">
        <v>14</v>
      </c>
      <c r="T14" s="275"/>
      <c r="U14" s="275"/>
      <c r="V14" s="275"/>
      <c r="W14" s="275"/>
      <c r="X14" s="275"/>
      <c r="Y14" s="275"/>
      <c r="Z14" s="275"/>
      <c r="AA14" s="275"/>
      <c r="AB14" s="275"/>
      <c r="AC14" s="25" t="s">
        <v>15</v>
      </c>
      <c r="AD14" s="275" t="s">
        <v>16</v>
      </c>
      <c r="AE14" s="276"/>
      <c r="AF14" s="276"/>
      <c r="AG14" s="276"/>
      <c r="AH14" s="26"/>
      <c r="AI14" s="26"/>
      <c r="AJ14" s="26"/>
      <c r="AK14" s="26"/>
      <c r="AL14" s="26"/>
      <c r="AM14" s="26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7"/>
      <c r="BB14" s="22"/>
      <c r="BC14" s="22"/>
      <c r="BD14" s="22"/>
      <c r="BE14" s="22"/>
      <c r="BF14" s="22"/>
      <c r="BG14" s="22"/>
      <c r="BH14" s="22"/>
      <c r="BI14" s="3"/>
      <c r="BJ14" s="3"/>
      <c r="BK14" s="3"/>
      <c r="BL14" s="3"/>
      <c r="BT14" s="23"/>
      <c r="BU14" s="208"/>
      <c r="BV14" s="210"/>
      <c r="BW14" s="210"/>
      <c r="BX14" s="210"/>
      <c r="BY14" s="210"/>
      <c r="BZ14" s="210"/>
      <c r="CA14" s="222"/>
      <c r="CB14" s="208"/>
      <c r="CC14" s="222"/>
      <c r="CD14" s="220"/>
      <c r="CE14" s="13"/>
      <c r="CF14" s="218"/>
      <c r="CG14" s="216"/>
      <c r="CH14" s="214"/>
      <c r="CI14" s="214"/>
      <c r="CJ14" s="212"/>
      <c r="CV14" s="99"/>
      <c r="CW14" s="99" t="s">
        <v>65</v>
      </c>
      <c r="CX14" s="101" t="s">
        <v>66</v>
      </c>
      <c r="CY14" s="99"/>
      <c r="CZ14" s="99" t="s">
        <v>67</v>
      </c>
      <c r="DA14" s="99"/>
      <c r="DB14" s="159"/>
      <c r="DC14" s="108" t="s">
        <v>102</v>
      </c>
      <c r="DD14" s="99"/>
      <c r="DE14" s="173" t="s">
        <v>333</v>
      </c>
      <c r="DF14" s="105"/>
      <c r="DG14" s="165"/>
      <c r="DH14" s="99"/>
      <c r="DI14" s="103"/>
      <c r="DJ14" s="99"/>
      <c r="DL14" s="103"/>
      <c r="DO14">
        <v>3</v>
      </c>
      <c r="DP14" t="str">
        <f t="shared" si="0"/>
        <v>NO Bergen Engines AS (Foundry) - Hordvikneset 73</v>
      </c>
      <c r="DQ14" s="2" t="s">
        <v>313</v>
      </c>
      <c r="DR14" s="2" t="s">
        <v>313</v>
      </c>
      <c r="DS14" s="2" t="s">
        <v>313</v>
      </c>
      <c r="DT14" s="2" t="s">
        <v>313</v>
      </c>
      <c r="DU14" s="2" t="s">
        <v>313</v>
      </c>
      <c r="DV14" s="2" t="s">
        <v>363</v>
      </c>
      <c r="DW14" s="2" t="s">
        <v>313</v>
      </c>
      <c r="DX14" s="2" t="s">
        <v>363</v>
      </c>
      <c r="DY14" s="2" t="s">
        <v>313</v>
      </c>
      <c r="DZ14" s="2" t="s">
        <v>313</v>
      </c>
      <c r="EA14" s="2" t="s">
        <v>313</v>
      </c>
      <c r="EB14" s="2" t="s">
        <v>313</v>
      </c>
      <c r="EC14" s="2" t="s">
        <v>313</v>
      </c>
      <c r="ED14" s="2" t="s">
        <v>313</v>
      </c>
      <c r="EE14" s="2" t="s">
        <v>313</v>
      </c>
      <c r="EF14" s="2" t="s">
        <v>313</v>
      </c>
      <c r="EG14" s="2" t="s">
        <v>313</v>
      </c>
      <c r="EH14" s="2" t="s">
        <v>313</v>
      </c>
    </row>
    <row r="15" spans="7:138" ht="15" customHeight="1" x14ac:dyDescent="0.25">
      <c r="G15" s="261"/>
      <c r="H15" s="261"/>
      <c r="I15" s="261"/>
      <c r="J15" s="261"/>
      <c r="K15" s="261"/>
      <c r="L15" s="261"/>
      <c r="M15" s="261"/>
      <c r="N15" s="261"/>
      <c r="O15" s="261"/>
      <c r="P15" s="261"/>
      <c r="Q15" s="261"/>
      <c r="R15" s="237"/>
      <c r="S15" s="280" t="s">
        <v>17</v>
      </c>
      <c r="T15" s="280"/>
      <c r="U15" s="280"/>
      <c r="V15" s="280"/>
      <c r="W15" s="280"/>
      <c r="X15" s="280"/>
      <c r="Y15" s="280"/>
      <c r="Z15" s="280"/>
      <c r="AA15" s="280"/>
      <c r="AB15" s="280"/>
      <c r="AC15" s="28" t="s">
        <v>15</v>
      </c>
      <c r="AD15" s="230" t="s">
        <v>322</v>
      </c>
      <c r="AE15" s="230"/>
      <c r="AF15" s="230"/>
      <c r="AG15" s="230"/>
      <c r="AH15" s="230"/>
      <c r="AI15" s="230"/>
      <c r="AJ15" s="230"/>
      <c r="AK15" s="230"/>
      <c r="AL15" s="230"/>
      <c r="AM15" s="230"/>
      <c r="AN15" s="230"/>
      <c r="AO15" s="230"/>
      <c r="AP15" s="230"/>
      <c r="AQ15" s="230"/>
      <c r="AR15" s="230"/>
      <c r="AS15" s="230"/>
      <c r="AT15" s="230"/>
      <c r="AU15" s="230"/>
      <c r="AV15" s="230"/>
      <c r="AW15" s="230"/>
      <c r="AX15" s="277" t="s">
        <v>18</v>
      </c>
      <c r="AY15" s="278"/>
      <c r="AZ15" s="278"/>
      <c r="BA15" s="278"/>
      <c r="BB15" s="278"/>
      <c r="BC15" s="278"/>
      <c r="BD15" s="278"/>
      <c r="BE15" s="278"/>
      <c r="BF15" s="278"/>
      <c r="BG15" s="278"/>
      <c r="BH15" s="278"/>
      <c r="BI15" s="3"/>
      <c r="BJ15" s="3"/>
      <c r="BK15" s="3"/>
      <c r="BL15" s="3"/>
      <c r="BT15" s="23"/>
      <c r="BU15" s="29"/>
      <c r="BV15" s="93" t="str">
        <f t="shared" ref="BV15:BV64" si="1">IF(ISBLANK(BU15),"",1)</f>
        <v/>
      </c>
      <c r="BW15" s="178"/>
      <c r="BX15" s="178"/>
      <c r="BY15" s="178"/>
      <c r="BZ15" s="179"/>
      <c r="CA15" s="30">
        <f>(BW15/100)*(BX15/100)*(BY15/100)</f>
        <v>0</v>
      </c>
      <c r="CB15" s="31" t="str">
        <f>IF(OR(BZ15="",BV15=""),"",BZ15*BV15)</f>
        <v/>
      </c>
      <c r="CC15" s="30" t="str">
        <f>IF(OR(CA15="",BV15=""),"",CA15*BV15)</f>
        <v/>
      </c>
      <c r="CD15" s="32" t="str">
        <f>IF(BU15&lt;&gt;"",ROW(CD15)-14,"")</f>
        <v/>
      </c>
      <c r="CE15" s="13"/>
      <c r="CF15" s="168"/>
      <c r="CG15" s="188"/>
      <c r="CH15" s="189"/>
      <c r="CI15" s="190"/>
      <c r="CJ15" s="191"/>
      <c r="CV15" s="99"/>
      <c r="CW15" s="99" t="s">
        <v>68</v>
      </c>
      <c r="CX15" s="103"/>
      <c r="CY15" s="99"/>
      <c r="CZ15" s="99" t="s">
        <v>90</v>
      </c>
      <c r="DA15" s="99"/>
      <c r="DB15" s="159"/>
      <c r="DC15" s="108" t="s">
        <v>103</v>
      </c>
      <c r="DD15" s="99"/>
      <c r="DE15" s="173" t="s">
        <v>354</v>
      </c>
      <c r="DF15" s="151"/>
      <c r="DG15" s="165"/>
      <c r="DH15" s="99"/>
      <c r="DI15" s="99"/>
      <c r="DJ15" s="99"/>
      <c r="DK15" s="152"/>
      <c r="DL15" s="153"/>
      <c r="DO15">
        <v>4</v>
      </c>
      <c r="DP15" t="str">
        <f t="shared" si="0"/>
        <v/>
      </c>
      <c r="DQ15" s="2" t="s">
        <v>78</v>
      </c>
      <c r="DR15" s="2" t="s">
        <v>78</v>
      </c>
      <c r="DS15" s="2" t="s">
        <v>78</v>
      </c>
      <c r="DT15" s="2" t="s">
        <v>78</v>
      </c>
      <c r="DU15" s="2" t="s">
        <v>78</v>
      </c>
      <c r="DW15" s="2" t="s">
        <v>78</v>
      </c>
      <c r="DY15" s="2" t="s">
        <v>78</v>
      </c>
      <c r="DZ15" s="2" t="s">
        <v>78</v>
      </c>
      <c r="EA15" s="2" t="s">
        <v>78</v>
      </c>
      <c r="EB15" s="2" t="s">
        <v>78</v>
      </c>
      <c r="EC15" s="2" t="s">
        <v>78</v>
      </c>
      <c r="ED15" s="2" t="s">
        <v>78</v>
      </c>
      <c r="EE15" s="2" t="s">
        <v>78</v>
      </c>
      <c r="EF15" s="2" t="s">
        <v>78</v>
      </c>
      <c r="EG15" s="2" t="s">
        <v>78</v>
      </c>
      <c r="EH15" s="2" t="s">
        <v>78</v>
      </c>
    </row>
    <row r="16" spans="7:138" ht="15" customHeight="1" x14ac:dyDescent="0.25">
      <c r="G16" s="261"/>
      <c r="H16" s="261"/>
      <c r="I16" s="261"/>
      <c r="J16" s="261"/>
      <c r="K16" s="261"/>
      <c r="L16" s="261"/>
      <c r="M16" s="261"/>
      <c r="N16" s="261"/>
      <c r="O16" s="261"/>
      <c r="P16" s="261"/>
      <c r="Q16" s="261"/>
      <c r="R16" s="237"/>
      <c r="S16" s="280" t="s">
        <v>19</v>
      </c>
      <c r="T16" s="280"/>
      <c r="U16" s="280"/>
      <c r="V16" s="280"/>
      <c r="W16" s="280"/>
      <c r="X16" s="280"/>
      <c r="Y16" s="280"/>
      <c r="Z16" s="280"/>
      <c r="AA16" s="280"/>
      <c r="AB16" s="280"/>
      <c r="AC16" s="28" t="s">
        <v>15</v>
      </c>
      <c r="AD16" s="230" t="s">
        <v>20</v>
      </c>
      <c r="AE16" s="230"/>
      <c r="AF16" s="230"/>
      <c r="AG16" s="230"/>
      <c r="AH16" s="230"/>
      <c r="AI16" s="230"/>
      <c r="AJ16" s="230"/>
      <c r="AK16" s="230"/>
      <c r="AL16" s="230"/>
      <c r="AM16" s="230"/>
      <c r="AN16" s="230"/>
      <c r="AO16" s="230"/>
      <c r="AP16" s="230"/>
      <c r="AQ16" s="230"/>
      <c r="AR16" s="230"/>
      <c r="AS16" s="230"/>
      <c r="AT16" s="230"/>
      <c r="AU16" s="230"/>
      <c r="AV16" s="230"/>
      <c r="AW16" s="230"/>
      <c r="AX16" s="279"/>
      <c r="AY16" s="278"/>
      <c r="AZ16" s="278"/>
      <c r="BA16" s="278"/>
      <c r="BB16" s="278"/>
      <c r="BC16" s="278"/>
      <c r="BD16" s="278"/>
      <c r="BE16" s="278"/>
      <c r="BF16" s="278"/>
      <c r="BG16" s="278"/>
      <c r="BH16" s="278"/>
      <c r="BI16" s="3"/>
      <c r="BJ16" s="3"/>
      <c r="BK16" s="3"/>
      <c r="BL16" s="3"/>
      <c r="BT16" s="23"/>
      <c r="BU16" s="33"/>
      <c r="BV16" s="94" t="str">
        <f t="shared" si="1"/>
        <v/>
      </c>
      <c r="BW16" s="180"/>
      <c r="BX16" s="180"/>
      <c r="BY16" s="180"/>
      <c r="BZ16" s="181"/>
      <c r="CA16" s="34">
        <f t="shared" ref="CA16:CA64" si="2">(BW16/100)*(BX16/100)*(BY16/100)</f>
        <v>0</v>
      </c>
      <c r="CB16" s="35" t="str">
        <f t="shared" ref="CB16:CB64" si="3">IF(OR(BZ16="",BV16=""),"",BZ16*BV16)</f>
        <v/>
      </c>
      <c r="CC16" s="34" t="str">
        <f t="shared" ref="CC16:CC64" si="4">IF(OR(CA16="",BV16=""),"",CA16*BV16)</f>
        <v/>
      </c>
      <c r="CD16" s="36" t="str">
        <f t="shared" ref="CD16:CD64" si="5">IF(BU16&lt;&gt;"",ROW(CD16)-14,"")</f>
        <v/>
      </c>
      <c r="CE16" s="13"/>
      <c r="CF16" s="37"/>
      <c r="CG16" s="192"/>
      <c r="CH16" s="193"/>
      <c r="CI16" s="194"/>
      <c r="CJ16" s="195"/>
      <c r="CV16" s="99"/>
      <c r="CW16" s="99" t="s">
        <v>69</v>
      </c>
      <c r="CX16" s="103"/>
      <c r="CY16" s="99"/>
      <c r="CZ16" s="99" t="s">
        <v>91</v>
      </c>
      <c r="DA16" s="99"/>
      <c r="DB16" s="159"/>
      <c r="DC16" s="108" t="s">
        <v>104</v>
      </c>
      <c r="DD16" s="99"/>
      <c r="DE16" s="99" t="s">
        <v>334</v>
      </c>
      <c r="DF16" s="151"/>
      <c r="DG16" s="165"/>
      <c r="DH16" s="153"/>
      <c r="DI16" s="153"/>
      <c r="DJ16" s="153"/>
      <c r="DK16" s="155"/>
      <c r="DL16" s="153"/>
      <c r="DO16">
        <v>5</v>
      </c>
      <c r="DP16" t="str">
        <f t="shared" si="0"/>
        <v/>
      </c>
      <c r="DQ16" s="2" t="s">
        <v>88</v>
      </c>
      <c r="DR16" s="2" t="s">
        <v>88</v>
      </c>
      <c r="DS16" s="2" t="s">
        <v>88</v>
      </c>
      <c r="DT16" s="2" t="s">
        <v>88</v>
      </c>
      <c r="DU16" s="2" t="s">
        <v>88</v>
      </c>
      <c r="DW16" s="2" t="s">
        <v>88</v>
      </c>
      <c r="DY16" s="2" t="s">
        <v>88</v>
      </c>
      <c r="DZ16" s="2" t="s">
        <v>88</v>
      </c>
      <c r="EA16" s="2" t="s">
        <v>88</v>
      </c>
      <c r="EB16" s="2" t="s">
        <v>88</v>
      </c>
      <c r="EC16" s="2" t="s">
        <v>88</v>
      </c>
      <c r="ED16" s="2" t="s">
        <v>88</v>
      </c>
      <c r="EE16" s="2" t="s">
        <v>88</v>
      </c>
      <c r="EF16" s="2" t="s">
        <v>88</v>
      </c>
      <c r="EG16" s="2" t="s">
        <v>88</v>
      </c>
      <c r="EH16" s="2" t="s">
        <v>88</v>
      </c>
    </row>
    <row r="17" spans="7:138" ht="15" customHeight="1" x14ac:dyDescent="0.25">
      <c r="G17" s="261"/>
      <c r="H17" s="261"/>
      <c r="I17" s="261"/>
      <c r="J17" s="261"/>
      <c r="K17" s="261"/>
      <c r="L17" s="261"/>
      <c r="M17" s="261"/>
      <c r="N17" s="261"/>
      <c r="O17" s="261"/>
      <c r="P17" s="261"/>
      <c r="Q17" s="261"/>
      <c r="R17" s="237"/>
      <c r="S17" s="280" t="s">
        <v>21</v>
      </c>
      <c r="T17" s="280"/>
      <c r="U17" s="280"/>
      <c r="V17" s="280"/>
      <c r="W17" s="280"/>
      <c r="X17" s="280"/>
      <c r="Y17" s="280"/>
      <c r="Z17" s="280"/>
      <c r="AA17" s="280"/>
      <c r="AB17" s="280"/>
      <c r="AC17" s="28" t="s">
        <v>15</v>
      </c>
      <c r="AD17" s="230" t="s">
        <v>323</v>
      </c>
      <c r="AE17" s="230"/>
      <c r="AF17" s="230"/>
      <c r="AG17" s="230"/>
      <c r="AH17" s="230"/>
      <c r="AI17" s="230"/>
      <c r="AJ17" s="230"/>
      <c r="AK17" s="230"/>
      <c r="AL17" s="230"/>
      <c r="AM17" s="230"/>
      <c r="AN17" s="230"/>
      <c r="AO17" s="230"/>
      <c r="AP17" s="230"/>
      <c r="AQ17" s="230"/>
      <c r="AR17" s="230"/>
      <c r="AS17" s="230"/>
      <c r="AT17" s="230"/>
      <c r="AU17" s="230"/>
      <c r="AV17" s="230"/>
      <c r="AW17" s="230"/>
      <c r="AX17" s="279"/>
      <c r="AY17" s="278"/>
      <c r="AZ17" s="278"/>
      <c r="BA17" s="278"/>
      <c r="BB17" s="278"/>
      <c r="BC17" s="278"/>
      <c r="BD17" s="278"/>
      <c r="BE17" s="278"/>
      <c r="BF17" s="278"/>
      <c r="BG17" s="278"/>
      <c r="BH17" s="278"/>
      <c r="BI17" s="3"/>
      <c r="BJ17" s="3"/>
      <c r="BK17" s="3"/>
      <c r="BL17" s="3"/>
      <c r="BT17" s="23"/>
      <c r="BU17" s="33"/>
      <c r="BV17" s="94" t="str">
        <f t="shared" si="1"/>
        <v/>
      </c>
      <c r="BW17" s="180"/>
      <c r="BX17" s="180"/>
      <c r="BY17" s="180"/>
      <c r="BZ17" s="181"/>
      <c r="CA17" s="34">
        <f t="shared" si="2"/>
        <v>0</v>
      </c>
      <c r="CB17" s="35" t="str">
        <f t="shared" si="3"/>
        <v/>
      </c>
      <c r="CC17" s="34" t="str">
        <f t="shared" si="4"/>
        <v/>
      </c>
      <c r="CD17" s="36" t="str">
        <f t="shared" si="5"/>
        <v/>
      </c>
      <c r="CE17" s="13"/>
      <c r="CF17" s="37"/>
      <c r="CG17" s="192"/>
      <c r="CH17" s="193"/>
      <c r="CI17" s="194"/>
      <c r="CJ17" s="195"/>
      <c r="CV17" s="99"/>
      <c r="CW17" s="99" t="s">
        <v>70</v>
      </c>
      <c r="CX17" s="103"/>
      <c r="CY17" s="99"/>
      <c r="CZ17" s="99" t="s">
        <v>92</v>
      </c>
      <c r="DA17" s="99"/>
      <c r="DB17" s="160"/>
      <c r="DC17" s="108" t="s">
        <v>105</v>
      </c>
      <c r="DD17" s="99"/>
      <c r="DE17" s="99" t="s">
        <v>335</v>
      </c>
      <c r="DF17" s="105"/>
      <c r="DG17" s="165"/>
      <c r="DH17" s="99"/>
      <c r="DI17" s="99"/>
      <c r="DJ17" s="99"/>
      <c r="DL17" s="103"/>
      <c r="DO17">
        <v>6</v>
      </c>
      <c r="DP17" t="str">
        <f t="shared" si="0"/>
        <v/>
      </c>
      <c r="DQ17" s="2" t="s">
        <v>81</v>
      </c>
      <c r="DR17" s="2" t="s">
        <v>81</v>
      </c>
      <c r="DS17" s="2" t="s">
        <v>81</v>
      </c>
      <c r="DT17" s="2" t="s">
        <v>81</v>
      </c>
      <c r="DU17" s="2" t="s">
        <v>81</v>
      </c>
      <c r="DW17" s="2" t="s">
        <v>81</v>
      </c>
      <c r="DY17" s="2" t="s">
        <v>81</v>
      </c>
      <c r="DZ17" s="2" t="s">
        <v>81</v>
      </c>
      <c r="EA17" s="2" t="s">
        <v>81</v>
      </c>
      <c r="EB17" s="2" t="s">
        <v>81</v>
      </c>
      <c r="EC17" s="2" t="s">
        <v>81</v>
      </c>
      <c r="ED17" s="2" t="s">
        <v>81</v>
      </c>
      <c r="EE17" s="2" t="s">
        <v>81</v>
      </c>
      <c r="EF17" s="2" t="s">
        <v>81</v>
      </c>
      <c r="EG17" s="2" t="s">
        <v>81</v>
      </c>
      <c r="EH17" s="2" t="s">
        <v>81</v>
      </c>
    </row>
    <row r="18" spans="7:138" ht="15" customHeight="1" x14ac:dyDescent="0.25">
      <c r="G18" s="261"/>
      <c r="H18" s="261"/>
      <c r="I18" s="261"/>
      <c r="J18" s="261"/>
      <c r="K18" s="261"/>
      <c r="L18" s="261"/>
      <c r="M18" s="261"/>
      <c r="N18" s="261"/>
      <c r="O18" s="261"/>
      <c r="P18" s="261"/>
      <c r="Q18" s="261"/>
      <c r="R18" s="237"/>
      <c r="S18" s="280"/>
      <c r="T18" s="280"/>
      <c r="U18" s="280"/>
      <c r="V18" s="280"/>
      <c r="W18" s="280"/>
      <c r="X18" s="280"/>
      <c r="Y18" s="280"/>
      <c r="Z18" s="280"/>
      <c r="AA18" s="280"/>
      <c r="AB18" s="280"/>
      <c r="AC18" s="28"/>
      <c r="AD18" s="230"/>
      <c r="AE18" s="230"/>
      <c r="AF18" s="230"/>
      <c r="AG18" s="230"/>
      <c r="AH18" s="230"/>
      <c r="AI18" s="230"/>
      <c r="AJ18" s="230"/>
      <c r="AK18" s="230"/>
      <c r="AL18" s="230"/>
      <c r="AM18" s="230"/>
      <c r="AN18" s="230"/>
      <c r="AO18" s="230"/>
      <c r="AP18" s="230"/>
      <c r="AQ18" s="230"/>
      <c r="AR18" s="230"/>
      <c r="AS18" s="230"/>
      <c r="AT18" s="230"/>
      <c r="AU18" s="230"/>
      <c r="AV18" s="230"/>
      <c r="AW18" s="230"/>
      <c r="AX18" s="279"/>
      <c r="AY18" s="278"/>
      <c r="AZ18" s="278"/>
      <c r="BA18" s="278"/>
      <c r="BB18" s="278"/>
      <c r="BC18" s="278"/>
      <c r="BD18" s="278"/>
      <c r="BE18" s="278"/>
      <c r="BF18" s="278"/>
      <c r="BG18" s="278"/>
      <c r="BH18" s="278"/>
      <c r="BI18" s="3"/>
      <c r="BJ18" s="3"/>
      <c r="BK18" s="3"/>
      <c r="BL18" s="3"/>
      <c r="BT18" s="23"/>
      <c r="BU18" s="33"/>
      <c r="BV18" s="94" t="str">
        <f t="shared" si="1"/>
        <v/>
      </c>
      <c r="BW18" s="180"/>
      <c r="BX18" s="180"/>
      <c r="BY18" s="180"/>
      <c r="BZ18" s="181"/>
      <c r="CA18" s="34">
        <f t="shared" si="2"/>
        <v>0</v>
      </c>
      <c r="CB18" s="35" t="str">
        <f t="shared" si="3"/>
        <v/>
      </c>
      <c r="CC18" s="34" t="str">
        <f t="shared" si="4"/>
        <v/>
      </c>
      <c r="CD18" s="36" t="str">
        <f t="shared" si="5"/>
        <v/>
      </c>
      <c r="CE18" s="13"/>
      <c r="CF18" s="37"/>
      <c r="CG18" s="192"/>
      <c r="CH18" s="193"/>
      <c r="CI18" s="194"/>
      <c r="CJ18" s="195"/>
      <c r="CV18" s="99"/>
      <c r="CW18" s="99" t="s">
        <v>71</v>
      </c>
      <c r="CX18" s="103"/>
      <c r="CY18" s="99"/>
      <c r="CZ18" s="99" t="s">
        <v>93</v>
      </c>
      <c r="DA18" s="99"/>
      <c r="DB18" s="160"/>
      <c r="DC18" s="108" t="s">
        <v>106</v>
      </c>
      <c r="DD18" s="104"/>
      <c r="DE18" s="104" t="s">
        <v>351</v>
      </c>
      <c r="DF18" s="105"/>
      <c r="DG18" s="165"/>
      <c r="DO18">
        <v>7</v>
      </c>
      <c r="DP18" t="str">
        <f t="shared" si="0"/>
        <v/>
      </c>
      <c r="DQ18" s="2" t="s">
        <v>358</v>
      </c>
      <c r="DR18" s="2" t="s">
        <v>358</v>
      </c>
      <c r="DS18" s="2" t="s">
        <v>358</v>
      </c>
      <c r="DT18" s="2" t="s">
        <v>358</v>
      </c>
      <c r="DU18" s="2" t="s">
        <v>358</v>
      </c>
      <c r="DW18" s="2" t="s">
        <v>358</v>
      </c>
      <c r="DY18" s="2" t="s">
        <v>358</v>
      </c>
      <c r="DZ18" s="2" t="s">
        <v>358</v>
      </c>
      <c r="EA18" s="2" t="s">
        <v>358</v>
      </c>
      <c r="EB18" s="2" t="s">
        <v>358</v>
      </c>
      <c r="EC18" s="2" t="s">
        <v>358</v>
      </c>
      <c r="ED18" s="2" t="s">
        <v>358</v>
      </c>
      <c r="EE18" s="2" t="s">
        <v>358</v>
      </c>
      <c r="EF18" s="2" t="s">
        <v>358</v>
      </c>
      <c r="EG18" s="2" t="s">
        <v>358</v>
      </c>
      <c r="EH18" s="2" t="s">
        <v>358</v>
      </c>
    </row>
    <row r="19" spans="7:138" ht="15" customHeight="1" x14ac:dyDescent="0.25">
      <c r="G19" s="261"/>
      <c r="H19" s="261"/>
      <c r="I19" s="261"/>
      <c r="J19" s="261"/>
      <c r="K19" s="261"/>
      <c r="L19" s="261"/>
      <c r="M19" s="261"/>
      <c r="N19" s="261"/>
      <c r="O19" s="261"/>
      <c r="P19" s="261"/>
      <c r="Q19" s="261"/>
      <c r="R19" s="237"/>
      <c r="S19" s="280" t="s">
        <v>22</v>
      </c>
      <c r="T19" s="280"/>
      <c r="U19" s="280"/>
      <c r="V19" s="280"/>
      <c r="W19" s="280"/>
      <c r="X19" s="280"/>
      <c r="Y19" s="280"/>
      <c r="Z19" s="280"/>
      <c r="AA19" s="280"/>
      <c r="AB19" s="280"/>
      <c r="AC19" s="28" t="s">
        <v>23</v>
      </c>
      <c r="AD19" s="231" t="s">
        <v>324</v>
      </c>
      <c r="AE19" s="231"/>
      <c r="AF19" s="231"/>
      <c r="AG19" s="231"/>
      <c r="AH19" s="231"/>
      <c r="AI19" s="231"/>
      <c r="AJ19" s="231"/>
      <c r="AK19" s="231"/>
      <c r="AL19" s="231"/>
      <c r="AM19" s="231"/>
      <c r="AN19" s="231"/>
      <c r="AO19" s="231"/>
      <c r="AP19" s="231"/>
      <c r="AQ19" s="231"/>
      <c r="AR19" s="231"/>
      <c r="AS19" s="231"/>
      <c r="AT19" s="231"/>
      <c r="AU19" s="231"/>
      <c r="AV19" s="231"/>
      <c r="AW19" s="231"/>
      <c r="AX19" s="279"/>
      <c r="AY19" s="278"/>
      <c r="AZ19" s="278"/>
      <c r="BA19" s="278"/>
      <c r="BB19" s="278"/>
      <c r="BC19" s="278"/>
      <c r="BD19" s="278"/>
      <c r="BE19" s="278"/>
      <c r="BF19" s="278"/>
      <c r="BG19" s="278"/>
      <c r="BH19" s="278"/>
      <c r="BI19" s="3"/>
      <c r="BJ19" s="3"/>
      <c r="BK19" s="3"/>
      <c r="BL19" s="3"/>
      <c r="BT19" s="23"/>
      <c r="BU19" s="33"/>
      <c r="BV19" s="94" t="str">
        <f t="shared" si="1"/>
        <v/>
      </c>
      <c r="BW19" s="180"/>
      <c r="BX19" s="180"/>
      <c r="BY19" s="180"/>
      <c r="BZ19" s="181"/>
      <c r="CA19" s="34">
        <f t="shared" si="2"/>
        <v>0</v>
      </c>
      <c r="CB19" s="35" t="str">
        <f t="shared" si="3"/>
        <v/>
      </c>
      <c r="CC19" s="34" t="str">
        <f t="shared" si="4"/>
        <v/>
      </c>
      <c r="CD19" s="36" t="str">
        <f t="shared" si="5"/>
        <v/>
      </c>
      <c r="CE19" s="13"/>
      <c r="CF19" s="37"/>
      <c r="CG19" s="192"/>
      <c r="CH19" s="193"/>
      <c r="CI19" s="194"/>
      <c r="CJ19" s="195"/>
      <c r="CV19" s="99"/>
      <c r="CW19" s="99" t="s">
        <v>72</v>
      </c>
      <c r="CX19" s="103"/>
      <c r="CY19" s="99"/>
      <c r="CZ19" s="99" t="s">
        <v>94</v>
      </c>
      <c r="DA19" s="99"/>
      <c r="DB19" s="159"/>
      <c r="DC19" s="108" t="s">
        <v>107</v>
      </c>
      <c r="DD19" s="104"/>
      <c r="DE19" s="104" t="s">
        <v>355</v>
      </c>
      <c r="DF19" s="105"/>
      <c r="DG19" s="165"/>
      <c r="DH19" s="99"/>
      <c r="DI19" s="103"/>
      <c r="DJ19" s="99"/>
      <c r="DL19" s="103"/>
      <c r="DO19">
        <v>8</v>
      </c>
      <c r="DP19" t="str">
        <f t="shared" si="0"/>
        <v/>
      </c>
      <c r="DQ19" s="2" t="s">
        <v>311</v>
      </c>
      <c r="DR19" s="2" t="s">
        <v>311</v>
      </c>
      <c r="DS19" s="2" t="s">
        <v>311</v>
      </c>
      <c r="DT19" s="2" t="s">
        <v>311</v>
      </c>
      <c r="DU19" s="2" t="s">
        <v>311</v>
      </c>
      <c r="DW19" s="2" t="s">
        <v>311</v>
      </c>
      <c r="DY19" s="2" t="s">
        <v>311</v>
      </c>
      <c r="DZ19" s="2" t="s">
        <v>311</v>
      </c>
      <c r="EA19" s="2" t="s">
        <v>311</v>
      </c>
      <c r="EB19" s="2" t="s">
        <v>311</v>
      </c>
      <c r="EC19" s="2" t="s">
        <v>311</v>
      </c>
      <c r="ED19" s="2" t="s">
        <v>311</v>
      </c>
      <c r="EE19" s="2" t="s">
        <v>311</v>
      </c>
      <c r="EF19" s="2" t="s">
        <v>311</v>
      </c>
      <c r="EG19" s="2" t="s">
        <v>311</v>
      </c>
      <c r="EH19" s="2" t="s">
        <v>311</v>
      </c>
    </row>
    <row r="20" spans="7:138" ht="15" customHeight="1" thickBot="1" x14ac:dyDescent="0.3">
      <c r="G20" s="237"/>
      <c r="H20" s="237"/>
      <c r="I20" s="237"/>
      <c r="J20" s="237"/>
      <c r="K20" s="237"/>
      <c r="L20" s="237"/>
      <c r="M20" s="237"/>
      <c r="N20" s="237"/>
      <c r="O20" s="237"/>
      <c r="P20" s="237"/>
      <c r="Q20" s="237"/>
      <c r="R20" s="237"/>
      <c r="S20" s="237"/>
      <c r="T20" s="237"/>
      <c r="U20" s="237"/>
      <c r="V20" s="237"/>
      <c r="W20" s="237"/>
      <c r="X20" s="237"/>
      <c r="Y20" s="237"/>
      <c r="Z20" s="237"/>
      <c r="AA20" s="237"/>
      <c r="AB20" s="237"/>
      <c r="AC20" s="237"/>
      <c r="AD20" s="237"/>
      <c r="AE20" s="237"/>
      <c r="AF20" s="237"/>
      <c r="AG20" s="237"/>
      <c r="AH20" s="237"/>
      <c r="AI20" s="237"/>
      <c r="AJ20" s="237"/>
      <c r="AK20" s="237"/>
      <c r="AL20" s="237"/>
      <c r="AM20" s="237"/>
      <c r="AN20" s="237"/>
      <c r="AO20" s="237"/>
      <c r="AP20" s="237"/>
      <c r="AQ20" s="237"/>
      <c r="AR20" s="237"/>
      <c r="AS20" s="237"/>
      <c r="AT20" s="237"/>
      <c r="AU20" s="237"/>
      <c r="AV20" s="237"/>
      <c r="AW20" s="237"/>
      <c r="AX20" s="237"/>
      <c r="AY20" s="237"/>
      <c r="AZ20" s="237"/>
      <c r="BA20" s="237"/>
      <c r="BB20" s="237"/>
      <c r="BC20" s="237"/>
      <c r="BD20" s="237"/>
      <c r="BE20" s="237"/>
      <c r="BF20" s="237"/>
      <c r="BG20" s="237"/>
      <c r="BH20" s="237"/>
      <c r="BI20" s="3"/>
      <c r="BJ20" s="3"/>
      <c r="BK20" s="3"/>
      <c r="BL20" s="3"/>
      <c r="BT20" s="23"/>
      <c r="BU20" s="33"/>
      <c r="BV20" s="94" t="str">
        <f t="shared" si="1"/>
        <v/>
      </c>
      <c r="BW20" s="180"/>
      <c r="BX20" s="180"/>
      <c r="BY20" s="180"/>
      <c r="BZ20" s="181"/>
      <c r="CA20" s="34">
        <f t="shared" si="2"/>
        <v>0</v>
      </c>
      <c r="CB20" s="35" t="str">
        <f t="shared" si="3"/>
        <v/>
      </c>
      <c r="CC20" s="34" t="str">
        <f t="shared" si="4"/>
        <v/>
      </c>
      <c r="CD20" s="36" t="str">
        <f t="shared" si="5"/>
        <v/>
      </c>
      <c r="CE20" s="13"/>
      <c r="CF20" s="37"/>
      <c r="CG20" s="192"/>
      <c r="CH20" s="193"/>
      <c r="CI20" s="194"/>
      <c r="CJ20" s="195"/>
      <c r="CV20" s="99"/>
      <c r="CW20" s="99" t="s">
        <v>72</v>
      </c>
      <c r="CX20" s="103"/>
      <c r="CY20" s="99"/>
      <c r="CZ20" s="99"/>
      <c r="DA20" s="99"/>
      <c r="DB20" s="159"/>
      <c r="DC20" s="108" t="s">
        <v>108</v>
      </c>
      <c r="DD20" s="104"/>
      <c r="DE20" s="172" t="s">
        <v>350</v>
      </c>
      <c r="DF20" s="175"/>
      <c r="DG20" s="164"/>
      <c r="DH20" s="152"/>
      <c r="DI20" s="152"/>
      <c r="DJ20" s="153"/>
      <c r="DK20" s="152"/>
      <c r="DL20" s="153"/>
      <c r="DO20">
        <v>9</v>
      </c>
      <c r="DP20" t="str">
        <f t="shared" si="0"/>
        <v/>
      </c>
      <c r="DQ20" s="2" t="s">
        <v>356</v>
      </c>
      <c r="DR20" s="2" t="s">
        <v>356</v>
      </c>
      <c r="DS20" s="2" t="s">
        <v>356</v>
      </c>
      <c r="DT20" s="2" t="s">
        <v>356</v>
      </c>
      <c r="DU20" s="2" t="s">
        <v>356</v>
      </c>
      <c r="DW20" s="2" t="s">
        <v>356</v>
      </c>
      <c r="DY20" s="2" t="s">
        <v>356</v>
      </c>
      <c r="DZ20" s="2" t="s">
        <v>356</v>
      </c>
      <c r="EA20" s="2" t="s">
        <v>356</v>
      </c>
      <c r="EB20" s="2" t="s">
        <v>356</v>
      </c>
      <c r="EC20" s="2" t="s">
        <v>356</v>
      </c>
      <c r="ED20" s="2" t="s">
        <v>356</v>
      </c>
      <c r="EE20" s="2" t="s">
        <v>356</v>
      </c>
      <c r="EF20" s="2" t="s">
        <v>356</v>
      </c>
      <c r="EG20" s="2" t="s">
        <v>356</v>
      </c>
      <c r="EH20" s="2" t="s">
        <v>356</v>
      </c>
    </row>
    <row r="21" spans="7:138" ht="15" customHeight="1" thickBot="1" x14ac:dyDescent="0.3">
      <c r="G21" s="265" t="s">
        <v>24</v>
      </c>
      <c r="H21" s="266"/>
      <c r="I21" s="266"/>
      <c r="J21" s="266"/>
      <c r="K21" s="266"/>
      <c r="L21" s="266"/>
      <c r="M21" s="266"/>
      <c r="N21" s="266"/>
      <c r="O21" s="266"/>
      <c r="P21" s="266"/>
      <c r="Q21" s="266"/>
      <c r="R21" s="266"/>
      <c r="S21" s="266"/>
      <c r="T21" s="266"/>
      <c r="U21" s="266"/>
      <c r="V21" s="266"/>
      <c r="W21" s="266"/>
      <c r="X21" s="266"/>
      <c r="Y21" s="266"/>
      <c r="Z21" s="266"/>
      <c r="AA21" s="266"/>
      <c r="AB21" s="266"/>
      <c r="AC21" s="266"/>
      <c r="AD21" s="266"/>
      <c r="AE21" s="266"/>
      <c r="AF21" s="266"/>
      <c r="AG21" s="266"/>
      <c r="AH21" s="266"/>
      <c r="AI21" s="266"/>
      <c r="AJ21" s="266"/>
      <c r="AK21" s="266"/>
      <c r="AL21" s="266"/>
      <c r="AM21" s="266"/>
      <c r="AN21" s="266"/>
      <c r="AO21" s="266"/>
      <c r="AP21" s="266"/>
      <c r="AQ21" s="266"/>
      <c r="AR21" s="266"/>
      <c r="AS21" s="266"/>
      <c r="AT21" s="266"/>
      <c r="AU21" s="266"/>
      <c r="AV21" s="266"/>
      <c r="AW21" s="266"/>
      <c r="AX21" s="266"/>
      <c r="AY21" s="266"/>
      <c r="AZ21" s="266"/>
      <c r="BA21" s="266"/>
      <c r="BB21" s="266"/>
      <c r="BC21" s="266"/>
      <c r="BD21" s="266"/>
      <c r="BE21" s="266"/>
      <c r="BF21" s="266"/>
      <c r="BG21" s="266"/>
      <c r="BH21" s="266"/>
      <c r="BI21" s="267"/>
      <c r="BJ21" s="3"/>
      <c r="BK21" s="3"/>
      <c r="BL21" s="3"/>
      <c r="BT21" s="23"/>
      <c r="BU21" s="33"/>
      <c r="BV21" s="94" t="str">
        <f t="shared" si="1"/>
        <v/>
      </c>
      <c r="BW21" s="180"/>
      <c r="BX21" s="180"/>
      <c r="BY21" s="180"/>
      <c r="BZ21" s="181"/>
      <c r="CA21" s="34">
        <f t="shared" si="2"/>
        <v>0</v>
      </c>
      <c r="CB21" s="35" t="str">
        <f t="shared" si="3"/>
        <v/>
      </c>
      <c r="CC21" s="34" t="str">
        <f t="shared" si="4"/>
        <v/>
      </c>
      <c r="CD21" s="36" t="str">
        <f t="shared" si="5"/>
        <v/>
      </c>
      <c r="CE21" s="13"/>
      <c r="CF21" s="37"/>
      <c r="CG21" s="192"/>
      <c r="CH21" s="193"/>
      <c r="CI21" s="194"/>
      <c r="CJ21" s="195"/>
      <c r="CV21" s="99"/>
      <c r="CW21" s="99" t="s">
        <v>73</v>
      </c>
      <c r="CX21" s="103"/>
      <c r="CY21" s="99"/>
      <c r="CZ21" s="99"/>
      <c r="DA21" s="99"/>
      <c r="DB21" s="159"/>
      <c r="DC21" s="108" t="s">
        <v>109</v>
      </c>
      <c r="DD21" s="104"/>
      <c r="DE21" s="172" t="s">
        <v>336</v>
      </c>
      <c r="DF21" s="151"/>
      <c r="DG21" s="164"/>
      <c r="DH21" s="154"/>
      <c r="DI21" s="154"/>
      <c r="DJ21" s="154"/>
      <c r="DK21" s="152"/>
      <c r="DL21" s="153"/>
      <c r="DO21">
        <v>10</v>
      </c>
      <c r="DP21" t="str">
        <f t="shared" si="0"/>
        <v/>
      </c>
      <c r="DQ21" s="2" t="s">
        <v>74</v>
      </c>
      <c r="DR21" s="2" t="s">
        <v>74</v>
      </c>
      <c r="DS21" s="2" t="s">
        <v>74</v>
      </c>
      <c r="DT21" s="2" t="s">
        <v>74</v>
      </c>
      <c r="DU21" s="2" t="s">
        <v>74</v>
      </c>
      <c r="DW21" s="2" t="s">
        <v>74</v>
      </c>
      <c r="DY21" s="2" t="s">
        <v>74</v>
      </c>
      <c r="DZ21" s="2" t="s">
        <v>74</v>
      </c>
      <c r="EA21" s="2" t="s">
        <v>74</v>
      </c>
      <c r="EB21" s="2" t="s">
        <v>74</v>
      </c>
      <c r="EC21" s="2" t="s">
        <v>74</v>
      </c>
      <c r="ED21" s="2" t="s">
        <v>74</v>
      </c>
      <c r="EE21" s="2" t="s">
        <v>74</v>
      </c>
      <c r="EF21" s="2" t="s">
        <v>74</v>
      </c>
      <c r="EG21" s="2" t="s">
        <v>74</v>
      </c>
      <c r="EH21" s="2" t="s">
        <v>74</v>
      </c>
    </row>
    <row r="22" spans="7:138" ht="15" customHeight="1" x14ac:dyDescent="0.25">
      <c r="G22" s="257"/>
      <c r="H22" s="258"/>
      <c r="I22" s="258"/>
      <c r="J22" s="258"/>
      <c r="K22" s="258"/>
      <c r="L22" s="258"/>
      <c r="M22" s="258"/>
      <c r="N22" s="258"/>
      <c r="O22" s="258"/>
      <c r="P22" s="258"/>
      <c r="Q22" s="258"/>
      <c r="R22" s="258"/>
      <c r="S22" s="260" t="s">
        <v>25</v>
      </c>
      <c r="T22" s="260"/>
      <c r="U22" s="260"/>
      <c r="V22" s="260"/>
      <c r="W22" s="260"/>
      <c r="X22" s="260"/>
      <c r="Y22" s="260"/>
      <c r="Z22" s="260"/>
      <c r="AA22" s="260"/>
      <c r="AB22" s="260"/>
      <c r="AC22" s="38" t="s">
        <v>15</v>
      </c>
      <c r="AD22" s="286"/>
      <c r="AE22" s="286"/>
      <c r="AF22" s="286"/>
      <c r="AG22" s="286"/>
      <c r="AH22" s="286"/>
      <c r="AI22" s="286"/>
      <c r="AJ22" s="286"/>
      <c r="AK22" s="286"/>
      <c r="AL22" s="286"/>
      <c r="AM22" s="286"/>
      <c r="AN22" s="286"/>
      <c r="AO22" s="286"/>
      <c r="AP22" s="286"/>
      <c r="AQ22" s="286"/>
      <c r="AR22" s="286"/>
      <c r="AS22" s="286"/>
      <c r="AT22" s="286"/>
      <c r="AU22" s="286"/>
      <c r="AV22" s="286"/>
      <c r="AW22" s="286"/>
      <c r="AX22" s="258"/>
      <c r="AY22" s="258"/>
      <c r="AZ22" s="258"/>
      <c r="BA22" s="258"/>
      <c r="BB22" s="258"/>
      <c r="BC22" s="258"/>
      <c r="BD22" s="258"/>
      <c r="BE22" s="258"/>
      <c r="BF22" s="258"/>
      <c r="BG22" s="258"/>
      <c r="BH22" s="258"/>
      <c r="BI22" s="250"/>
      <c r="BJ22" s="3"/>
      <c r="BK22" s="3"/>
      <c r="BL22" s="3"/>
      <c r="BT22" s="23"/>
      <c r="BU22" s="33"/>
      <c r="BV22" s="94" t="str">
        <f t="shared" si="1"/>
        <v/>
      </c>
      <c r="BW22" s="180"/>
      <c r="BX22" s="180"/>
      <c r="BY22" s="180"/>
      <c r="BZ22" s="181"/>
      <c r="CA22" s="34">
        <f t="shared" si="2"/>
        <v>0</v>
      </c>
      <c r="CB22" s="35" t="str">
        <f t="shared" si="3"/>
        <v/>
      </c>
      <c r="CC22" s="34" t="str">
        <f t="shared" si="4"/>
        <v/>
      </c>
      <c r="CD22" s="36" t="str">
        <f t="shared" si="5"/>
        <v/>
      </c>
      <c r="CE22" s="13"/>
      <c r="CF22" s="37"/>
      <c r="CG22" s="192"/>
      <c r="CH22" s="193"/>
      <c r="CI22" s="194"/>
      <c r="CJ22" s="195"/>
      <c r="CV22" s="104"/>
      <c r="CW22" s="104"/>
      <c r="CX22" s="103"/>
      <c r="CY22" s="104"/>
      <c r="CZ22" s="104"/>
      <c r="DA22" s="104"/>
      <c r="DC22" s="108" t="s">
        <v>110</v>
      </c>
      <c r="DD22" s="104"/>
      <c r="DE22" s="172" t="s">
        <v>337</v>
      </c>
      <c r="DF22" s="151"/>
      <c r="DG22" s="152"/>
      <c r="DH22" s="99"/>
      <c r="DI22" s="99"/>
      <c r="DJ22" s="99"/>
      <c r="DK22" s="152"/>
      <c r="DL22" s="153"/>
      <c r="DO22">
        <v>11</v>
      </c>
      <c r="DP22" t="str">
        <f t="shared" si="0"/>
        <v/>
      </c>
      <c r="DQ22" s="2" t="s">
        <v>95</v>
      </c>
      <c r="DR22" s="2" t="s">
        <v>95</v>
      </c>
      <c r="DS22" s="2" t="s">
        <v>95</v>
      </c>
      <c r="DT22" s="2" t="s">
        <v>95</v>
      </c>
      <c r="DU22" s="2" t="s">
        <v>95</v>
      </c>
      <c r="DW22" s="2" t="s">
        <v>95</v>
      </c>
      <c r="DY22" s="2" t="s">
        <v>95</v>
      </c>
      <c r="DZ22" s="2" t="s">
        <v>95</v>
      </c>
      <c r="EA22" s="2" t="s">
        <v>95</v>
      </c>
      <c r="EB22" s="2" t="s">
        <v>95</v>
      </c>
      <c r="EC22" s="2" t="s">
        <v>95</v>
      </c>
      <c r="ED22" s="2" t="s">
        <v>95</v>
      </c>
      <c r="EE22" s="2" t="s">
        <v>95</v>
      </c>
      <c r="EF22" s="2" t="s">
        <v>95</v>
      </c>
      <c r="EG22" s="2" t="s">
        <v>95</v>
      </c>
      <c r="EH22" s="2" t="s">
        <v>95</v>
      </c>
    </row>
    <row r="23" spans="7:138" ht="15" customHeight="1" x14ac:dyDescent="0.25">
      <c r="G23" s="259"/>
      <c r="H23" s="237"/>
      <c r="I23" s="237"/>
      <c r="J23" s="237"/>
      <c r="K23" s="237"/>
      <c r="L23" s="237"/>
      <c r="M23" s="237"/>
      <c r="N23" s="237"/>
      <c r="O23" s="237"/>
      <c r="P23" s="237"/>
      <c r="Q23" s="237"/>
      <c r="R23" s="237"/>
      <c r="S23" s="280" t="s">
        <v>19</v>
      </c>
      <c r="T23" s="280"/>
      <c r="U23" s="280"/>
      <c r="V23" s="280"/>
      <c r="W23" s="280"/>
      <c r="X23" s="280"/>
      <c r="Y23" s="280"/>
      <c r="Z23" s="280"/>
      <c r="AA23" s="280"/>
      <c r="AB23" s="280"/>
      <c r="AC23" s="28" t="s">
        <v>15</v>
      </c>
      <c r="AD23" s="287"/>
      <c r="AE23" s="287"/>
      <c r="AF23" s="287"/>
      <c r="AG23" s="287"/>
      <c r="AH23" s="287"/>
      <c r="AI23" s="287"/>
      <c r="AJ23" s="287"/>
      <c r="AK23" s="287"/>
      <c r="AL23" s="287"/>
      <c r="AM23" s="287"/>
      <c r="AN23" s="287"/>
      <c r="AO23" s="287"/>
      <c r="AP23" s="287"/>
      <c r="AQ23" s="287"/>
      <c r="AR23" s="287"/>
      <c r="AS23" s="287"/>
      <c r="AT23" s="287"/>
      <c r="AU23" s="287"/>
      <c r="AV23" s="287"/>
      <c r="AW23" s="287"/>
      <c r="AX23" s="237"/>
      <c r="AY23" s="237"/>
      <c r="AZ23" s="237"/>
      <c r="BA23" s="237"/>
      <c r="BB23" s="237"/>
      <c r="BC23" s="237"/>
      <c r="BD23" s="237"/>
      <c r="BE23" s="237"/>
      <c r="BF23" s="237"/>
      <c r="BG23" s="237"/>
      <c r="BH23" s="237"/>
      <c r="BI23" s="305"/>
      <c r="BJ23" s="3"/>
      <c r="BK23" s="3"/>
      <c r="BL23" s="3"/>
      <c r="BT23" s="23"/>
      <c r="BU23" s="33"/>
      <c r="BV23" s="94" t="str">
        <f t="shared" si="1"/>
        <v/>
      </c>
      <c r="BW23" s="180"/>
      <c r="BX23" s="180"/>
      <c r="BY23" s="180"/>
      <c r="BZ23" s="181"/>
      <c r="CA23" s="34">
        <f t="shared" si="2"/>
        <v>0</v>
      </c>
      <c r="CB23" s="35" t="str">
        <f t="shared" si="3"/>
        <v/>
      </c>
      <c r="CC23" s="34" t="str">
        <f t="shared" si="4"/>
        <v/>
      </c>
      <c r="CD23" s="36" t="str">
        <f t="shared" si="5"/>
        <v/>
      </c>
      <c r="CE23" s="13"/>
      <c r="CF23" s="37"/>
      <c r="CG23" s="192"/>
      <c r="CH23" s="193"/>
      <c r="CI23" s="194"/>
      <c r="CJ23" s="195"/>
      <c r="CV23" s="104"/>
      <c r="CW23" s="104"/>
      <c r="CX23" s="104"/>
      <c r="CY23" s="104"/>
      <c r="CZ23" s="104"/>
      <c r="DA23" s="104"/>
      <c r="DC23" s="108" t="s">
        <v>111</v>
      </c>
      <c r="DD23" s="104"/>
      <c r="DE23" s="104" t="s">
        <v>338</v>
      </c>
      <c r="DF23" s="151"/>
      <c r="DG23" s="164"/>
      <c r="DH23" s="99"/>
      <c r="DI23" s="99"/>
      <c r="DJ23" s="99"/>
      <c r="DK23" s="152"/>
      <c r="DL23" s="153"/>
      <c r="DO23">
        <v>12</v>
      </c>
      <c r="DP23" t="str">
        <f t="shared" si="0"/>
        <v/>
      </c>
      <c r="DQ23" s="2" t="s">
        <v>312</v>
      </c>
      <c r="DR23" s="2" t="s">
        <v>312</v>
      </c>
      <c r="DS23" s="2" t="s">
        <v>312</v>
      </c>
      <c r="DT23" s="2" t="s">
        <v>312</v>
      </c>
      <c r="DU23" s="2" t="s">
        <v>312</v>
      </c>
      <c r="DW23" s="2" t="s">
        <v>312</v>
      </c>
      <c r="DY23" s="2" t="s">
        <v>312</v>
      </c>
      <c r="DZ23" s="2" t="s">
        <v>312</v>
      </c>
      <c r="EA23" s="2" t="s">
        <v>312</v>
      </c>
      <c r="EB23" s="2" t="s">
        <v>312</v>
      </c>
      <c r="EC23" s="2" t="s">
        <v>312</v>
      </c>
      <c r="ED23" s="2" t="s">
        <v>312</v>
      </c>
      <c r="EE23" s="2" t="s">
        <v>312</v>
      </c>
      <c r="EF23" s="2" t="s">
        <v>312</v>
      </c>
      <c r="EG23" s="2" t="s">
        <v>312</v>
      </c>
      <c r="EH23" s="2" t="s">
        <v>312</v>
      </c>
    </row>
    <row r="24" spans="7:138" ht="15" customHeight="1" x14ac:dyDescent="0.25">
      <c r="G24" s="259"/>
      <c r="H24" s="237"/>
      <c r="I24" s="237"/>
      <c r="J24" s="237"/>
      <c r="K24" s="237"/>
      <c r="L24" s="237"/>
      <c r="M24" s="237"/>
      <c r="N24" s="237"/>
      <c r="O24" s="237"/>
      <c r="P24" s="237"/>
      <c r="Q24" s="237"/>
      <c r="R24" s="237"/>
      <c r="S24" s="280" t="s">
        <v>21</v>
      </c>
      <c r="T24" s="280"/>
      <c r="U24" s="280"/>
      <c r="V24" s="280"/>
      <c r="W24" s="280"/>
      <c r="X24" s="280"/>
      <c r="Y24" s="280"/>
      <c r="Z24" s="280"/>
      <c r="AA24" s="280"/>
      <c r="AB24" s="280"/>
      <c r="AC24" s="28" t="s">
        <v>15</v>
      </c>
      <c r="AD24" s="287"/>
      <c r="AE24" s="287"/>
      <c r="AF24" s="287"/>
      <c r="AG24" s="287"/>
      <c r="AH24" s="287"/>
      <c r="AI24" s="287"/>
      <c r="AJ24" s="287"/>
      <c r="AK24" s="287"/>
      <c r="AL24" s="287"/>
      <c r="AM24" s="287"/>
      <c r="AN24" s="287"/>
      <c r="AO24" s="287"/>
      <c r="AP24" s="287"/>
      <c r="AQ24" s="287"/>
      <c r="AR24" s="287"/>
      <c r="AS24" s="287"/>
      <c r="AT24" s="287"/>
      <c r="AU24" s="287"/>
      <c r="AV24" s="287"/>
      <c r="AW24" s="287"/>
      <c r="AX24" s="237"/>
      <c r="AY24" s="237"/>
      <c r="AZ24" s="237"/>
      <c r="BA24" s="237"/>
      <c r="BB24" s="237"/>
      <c r="BC24" s="237"/>
      <c r="BD24" s="237"/>
      <c r="BE24" s="237"/>
      <c r="BF24" s="237"/>
      <c r="BG24" s="237"/>
      <c r="BH24" s="237"/>
      <c r="BI24" s="305"/>
      <c r="BJ24" s="3"/>
      <c r="BK24" s="3"/>
      <c r="BL24" s="3"/>
      <c r="BT24" s="23"/>
      <c r="BU24" s="33"/>
      <c r="BV24" s="94" t="str">
        <f t="shared" si="1"/>
        <v/>
      </c>
      <c r="BW24" s="180"/>
      <c r="BX24" s="180"/>
      <c r="BY24" s="180"/>
      <c r="BZ24" s="181"/>
      <c r="CA24" s="34">
        <f t="shared" si="2"/>
        <v>0</v>
      </c>
      <c r="CB24" s="35" t="str">
        <f t="shared" si="3"/>
        <v/>
      </c>
      <c r="CC24" s="34" t="str">
        <f t="shared" si="4"/>
        <v/>
      </c>
      <c r="CD24" s="36" t="str">
        <f t="shared" si="5"/>
        <v/>
      </c>
      <c r="CE24" s="13"/>
      <c r="CF24" s="37"/>
      <c r="CG24" s="192"/>
      <c r="CH24" s="193"/>
      <c r="CI24" s="194"/>
      <c r="CJ24" s="195"/>
      <c r="CV24" s="104"/>
      <c r="CW24" s="104"/>
      <c r="CX24" s="104"/>
      <c r="CY24" s="104"/>
      <c r="CZ24" s="104"/>
      <c r="DA24" s="104"/>
      <c r="DB24" s="160"/>
      <c r="DC24" s="108" t="s">
        <v>112</v>
      </c>
      <c r="DD24" s="104"/>
      <c r="DE24" s="104" t="s">
        <v>339</v>
      </c>
      <c r="DF24" s="151"/>
      <c r="DG24" s="164"/>
      <c r="DH24" s="153"/>
      <c r="DI24" s="153"/>
      <c r="DJ24" s="153"/>
      <c r="DK24" s="152"/>
      <c r="DL24" s="153"/>
      <c r="DO24">
        <v>13</v>
      </c>
      <c r="DP24" t="str">
        <f t="shared" si="0"/>
        <v/>
      </c>
      <c r="DQ24" s="2" t="s">
        <v>310</v>
      </c>
      <c r="DR24" s="2" t="s">
        <v>310</v>
      </c>
      <c r="DS24" s="2" t="s">
        <v>310</v>
      </c>
      <c r="DT24" s="2" t="s">
        <v>310</v>
      </c>
      <c r="DU24" s="2" t="s">
        <v>310</v>
      </c>
      <c r="DW24" s="2" t="s">
        <v>310</v>
      </c>
      <c r="DY24" s="2" t="s">
        <v>310</v>
      </c>
      <c r="DZ24" s="2" t="s">
        <v>310</v>
      </c>
      <c r="EA24" s="2" t="s">
        <v>310</v>
      </c>
      <c r="EB24" s="2" t="s">
        <v>310</v>
      </c>
      <c r="EC24" s="2" t="s">
        <v>310</v>
      </c>
      <c r="ED24" s="2" t="s">
        <v>310</v>
      </c>
      <c r="EE24" s="2" t="s">
        <v>310</v>
      </c>
      <c r="EF24" s="2" t="s">
        <v>310</v>
      </c>
      <c r="EG24" s="2" t="s">
        <v>310</v>
      </c>
      <c r="EH24" s="2" t="s">
        <v>310</v>
      </c>
    </row>
    <row r="25" spans="7:138" ht="15" customHeight="1" thickBot="1" x14ac:dyDescent="0.3">
      <c r="G25" s="39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262" t="s">
        <v>26</v>
      </c>
      <c r="T25" s="262"/>
      <c r="U25" s="262"/>
      <c r="V25" s="262"/>
      <c r="W25" s="262"/>
      <c r="X25" s="262"/>
      <c r="Y25" s="262"/>
      <c r="Z25" s="262"/>
      <c r="AA25" s="262"/>
      <c r="AB25" s="41"/>
      <c r="AC25" s="42" t="s">
        <v>15</v>
      </c>
      <c r="AD25" s="268"/>
      <c r="AE25" s="269"/>
      <c r="AF25" s="269"/>
      <c r="AG25" s="269"/>
      <c r="AH25" s="269"/>
      <c r="AI25" s="269"/>
      <c r="AJ25" s="269"/>
      <c r="AK25" s="269"/>
      <c r="AL25" s="269"/>
      <c r="AM25" s="269"/>
      <c r="AN25" s="269"/>
      <c r="AO25" s="269"/>
      <c r="AP25" s="269"/>
      <c r="AQ25" s="269"/>
      <c r="AR25" s="269"/>
      <c r="AS25" s="269"/>
      <c r="AT25" s="269"/>
      <c r="AU25" s="269"/>
      <c r="AV25" s="269"/>
      <c r="AW25" s="269"/>
      <c r="AX25" s="306"/>
      <c r="AY25" s="306"/>
      <c r="AZ25" s="306"/>
      <c r="BA25" s="306"/>
      <c r="BB25" s="306"/>
      <c r="BC25" s="306"/>
      <c r="BD25" s="306"/>
      <c r="BE25" s="306"/>
      <c r="BF25" s="306"/>
      <c r="BG25" s="306"/>
      <c r="BH25" s="306"/>
      <c r="BI25" s="307"/>
      <c r="BJ25" s="3"/>
      <c r="BK25" s="3"/>
      <c r="BL25" s="3"/>
      <c r="BT25" s="23"/>
      <c r="BU25" s="33"/>
      <c r="BV25" s="94" t="str">
        <f t="shared" si="1"/>
        <v/>
      </c>
      <c r="BW25" s="180"/>
      <c r="BX25" s="180"/>
      <c r="BY25" s="180"/>
      <c r="BZ25" s="181"/>
      <c r="CA25" s="34">
        <f t="shared" si="2"/>
        <v>0</v>
      </c>
      <c r="CB25" s="35" t="str">
        <f t="shared" si="3"/>
        <v/>
      </c>
      <c r="CC25" s="34" t="str">
        <f t="shared" si="4"/>
        <v/>
      </c>
      <c r="CD25" s="36" t="str">
        <f t="shared" si="5"/>
        <v/>
      </c>
      <c r="CE25" s="13"/>
      <c r="CF25" s="37"/>
      <c r="CG25" s="192"/>
      <c r="CH25" s="193"/>
      <c r="CI25" s="194"/>
      <c r="CJ25" s="195"/>
      <c r="CV25" s="104"/>
      <c r="CW25" s="104"/>
      <c r="CX25" s="104"/>
      <c r="CY25" s="104"/>
      <c r="CZ25" s="104"/>
      <c r="DA25" s="104"/>
      <c r="DB25" s="160"/>
      <c r="DC25" s="108" t="s">
        <v>113</v>
      </c>
      <c r="DD25" s="104"/>
      <c r="DE25" s="172" t="s">
        <v>347</v>
      </c>
      <c r="DF25" s="103"/>
      <c r="DG25" s="164"/>
      <c r="DH25" s="99"/>
      <c r="DI25" s="99"/>
      <c r="DJ25" s="99"/>
      <c r="DK25" s="152"/>
      <c r="DL25" s="153"/>
      <c r="DO25">
        <v>14</v>
      </c>
      <c r="DP25" t="str">
        <f t="shared" si="0"/>
        <v/>
      </c>
      <c r="DQ25" s="2" t="s">
        <v>75</v>
      </c>
      <c r="DR25" s="2" t="s">
        <v>75</v>
      </c>
      <c r="DS25" s="2" t="s">
        <v>75</v>
      </c>
      <c r="DT25" s="2" t="s">
        <v>75</v>
      </c>
      <c r="DU25" s="2" t="s">
        <v>75</v>
      </c>
      <c r="DW25" s="2" t="s">
        <v>75</v>
      </c>
      <c r="DY25" s="2" t="s">
        <v>75</v>
      </c>
      <c r="DZ25" s="2" t="s">
        <v>75</v>
      </c>
      <c r="EA25" s="2" t="s">
        <v>75</v>
      </c>
      <c r="EB25" s="2" t="s">
        <v>75</v>
      </c>
      <c r="EC25" s="2" t="s">
        <v>75</v>
      </c>
      <c r="ED25" s="2" t="s">
        <v>75</v>
      </c>
      <c r="EE25" s="2" t="s">
        <v>75</v>
      </c>
      <c r="EF25" s="2" t="s">
        <v>75</v>
      </c>
      <c r="EG25" s="2" t="s">
        <v>75</v>
      </c>
      <c r="EH25" s="2" t="s">
        <v>75</v>
      </c>
    </row>
    <row r="26" spans="7:138" ht="15" customHeight="1" thickBot="1" x14ac:dyDescent="0.3">
      <c r="G26" s="236"/>
      <c r="H26" s="236"/>
      <c r="I26" s="236"/>
      <c r="J26" s="236"/>
      <c r="K26" s="236"/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7"/>
      <c r="AJ26" s="237"/>
      <c r="AK26" s="237"/>
      <c r="AL26" s="237"/>
      <c r="AM26" s="237"/>
      <c r="AN26" s="237"/>
      <c r="AO26" s="237"/>
      <c r="AP26" s="237"/>
      <c r="AQ26" s="237"/>
      <c r="AR26" s="237"/>
      <c r="AS26" s="237"/>
      <c r="AT26" s="237"/>
      <c r="AU26" s="237"/>
      <c r="AV26" s="237"/>
      <c r="AW26" s="237"/>
      <c r="AX26" s="237"/>
      <c r="AY26" s="237"/>
      <c r="AZ26" s="237"/>
      <c r="BA26" s="237"/>
      <c r="BB26" s="237"/>
      <c r="BC26" s="237"/>
      <c r="BD26" s="237"/>
      <c r="BE26" s="237"/>
      <c r="BF26" s="237"/>
      <c r="BG26" s="237"/>
      <c r="BH26" s="237"/>
      <c r="BI26" s="3"/>
      <c r="BJ26" s="3"/>
      <c r="BK26" s="3"/>
      <c r="BL26" s="3"/>
      <c r="BT26" s="23"/>
      <c r="BU26" s="33"/>
      <c r="BV26" s="94" t="str">
        <f t="shared" si="1"/>
        <v/>
      </c>
      <c r="BW26" s="180"/>
      <c r="BX26" s="180"/>
      <c r="BY26" s="180"/>
      <c r="BZ26" s="181"/>
      <c r="CA26" s="34">
        <f t="shared" si="2"/>
        <v>0</v>
      </c>
      <c r="CB26" s="35" t="str">
        <f t="shared" si="3"/>
        <v/>
      </c>
      <c r="CC26" s="34" t="str">
        <f t="shared" si="4"/>
        <v/>
      </c>
      <c r="CD26" s="36" t="str">
        <f t="shared" si="5"/>
        <v/>
      </c>
      <c r="CE26" s="13"/>
      <c r="CF26" s="37"/>
      <c r="CG26" s="192"/>
      <c r="CH26" s="193"/>
      <c r="CI26" s="194"/>
      <c r="CJ26" s="195"/>
      <c r="CV26" s="104"/>
      <c r="CW26" s="104"/>
      <c r="CX26" s="104"/>
      <c r="CY26" s="104"/>
      <c r="CZ26" s="104"/>
      <c r="DA26" s="104"/>
      <c r="DB26" s="161"/>
      <c r="DC26" s="108" t="s">
        <v>114</v>
      </c>
      <c r="DD26" s="104"/>
      <c r="DE26" s="104" t="s">
        <v>342</v>
      </c>
      <c r="DO26">
        <v>15</v>
      </c>
      <c r="DP26" t="str">
        <f t="shared" si="0"/>
        <v/>
      </c>
      <c r="DQ26" s="2" t="s">
        <v>76</v>
      </c>
      <c r="DR26" s="2" t="s">
        <v>76</v>
      </c>
      <c r="DS26" s="2" t="s">
        <v>76</v>
      </c>
      <c r="DT26" s="2" t="s">
        <v>76</v>
      </c>
      <c r="DU26" s="2" t="s">
        <v>76</v>
      </c>
      <c r="DW26" s="2" t="s">
        <v>76</v>
      </c>
      <c r="DY26" s="2" t="s">
        <v>76</v>
      </c>
      <c r="DZ26" s="2" t="s">
        <v>76</v>
      </c>
      <c r="EA26" s="2" t="s">
        <v>76</v>
      </c>
      <c r="EB26" s="2" t="s">
        <v>76</v>
      </c>
      <c r="EC26" s="2" t="s">
        <v>76</v>
      </c>
      <c r="ED26" s="2" t="s">
        <v>76</v>
      </c>
      <c r="EE26" s="2" t="s">
        <v>76</v>
      </c>
      <c r="EF26" s="2" t="s">
        <v>76</v>
      </c>
      <c r="EG26" s="2" t="s">
        <v>76</v>
      </c>
      <c r="EH26" s="2" t="s">
        <v>76</v>
      </c>
    </row>
    <row r="27" spans="7:138" ht="15" customHeight="1" thickBot="1" x14ac:dyDescent="0.3">
      <c r="G27" s="281" t="s">
        <v>87</v>
      </c>
      <c r="H27" s="282"/>
      <c r="I27" s="282"/>
      <c r="J27" s="282"/>
      <c r="K27" s="282"/>
      <c r="L27" s="282"/>
      <c r="M27" s="282"/>
      <c r="N27" s="282"/>
      <c r="O27" s="282"/>
      <c r="P27" s="282"/>
      <c r="Q27" s="282"/>
      <c r="R27" s="282"/>
      <c r="S27" s="282"/>
      <c r="T27" s="282"/>
      <c r="U27" s="282"/>
      <c r="V27" s="282"/>
      <c r="W27" s="282"/>
      <c r="X27" s="282"/>
      <c r="Y27" s="282"/>
      <c r="Z27" s="282"/>
      <c r="AA27" s="282"/>
      <c r="AB27" s="282"/>
      <c r="AC27" s="282"/>
      <c r="AD27" s="282"/>
      <c r="AE27" s="282"/>
      <c r="AF27" s="282"/>
      <c r="AG27" s="282"/>
      <c r="AH27" s="283"/>
      <c r="AI27" s="281" t="s">
        <v>27</v>
      </c>
      <c r="AJ27" s="282"/>
      <c r="AK27" s="282"/>
      <c r="AL27" s="282"/>
      <c r="AM27" s="282"/>
      <c r="AN27" s="282"/>
      <c r="AO27" s="282"/>
      <c r="AP27" s="282"/>
      <c r="AQ27" s="282"/>
      <c r="AR27" s="282"/>
      <c r="AS27" s="282"/>
      <c r="AT27" s="282"/>
      <c r="AU27" s="282"/>
      <c r="AV27" s="282"/>
      <c r="AW27" s="282"/>
      <c r="AX27" s="282"/>
      <c r="AY27" s="282"/>
      <c r="AZ27" s="282"/>
      <c r="BA27" s="282"/>
      <c r="BB27" s="282"/>
      <c r="BC27" s="282"/>
      <c r="BD27" s="282"/>
      <c r="BE27" s="282"/>
      <c r="BF27" s="282"/>
      <c r="BG27" s="282"/>
      <c r="BH27" s="282"/>
      <c r="BI27" s="267"/>
      <c r="BJ27" s="3"/>
      <c r="BK27" s="3"/>
      <c r="BL27" s="3"/>
      <c r="BT27" s="23"/>
      <c r="BU27" s="33"/>
      <c r="BV27" s="94" t="str">
        <f t="shared" si="1"/>
        <v/>
      </c>
      <c r="BW27" s="180"/>
      <c r="BX27" s="180"/>
      <c r="BY27" s="180"/>
      <c r="BZ27" s="181"/>
      <c r="CA27" s="34">
        <f t="shared" si="2"/>
        <v>0</v>
      </c>
      <c r="CB27" s="35" t="str">
        <f t="shared" si="3"/>
        <v/>
      </c>
      <c r="CC27" s="34" t="str">
        <f t="shared" si="4"/>
        <v/>
      </c>
      <c r="CD27" s="36" t="str">
        <f t="shared" si="5"/>
        <v/>
      </c>
      <c r="CE27" s="13"/>
      <c r="CF27" s="37"/>
      <c r="CG27" s="192"/>
      <c r="CH27" s="193"/>
      <c r="CI27" s="194"/>
      <c r="CJ27" s="195"/>
      <c r="CV27" s="104"/>
      <c r="CW27" s="104"/>
      <c r="CX27" s="104"/>
      <c r="CY27" s="104"/>
      <c r="CZ27" s="104"/>
      <c r="DA27" s="104"/>
      <c r="DB27" s="159"/>
      <c r="DC27" s="108" t="s">
        <v>115</v>
      </c>
      <c r="DD27" s="104"/>
      <c r="DE27" s="104" t="s">
        <v>340</v>
      </c>
      <c r="DF27" s="151"/>
      <c r="DG27" s="151"/>
      <c r="DO27">
        <v>16</v>
      </c>
      <c r="DP27" t="str">
        <f t="shared" si="0"/>
        <v/>
      </c>
      <c r="DQ27" s="2" t="s">
        <v>359</v>
      </c>
      <c r="DR27" s="2" t="s">
        <v>359</v>
      </c>
      <c r="DS27" s="2" t="s">
        <v>359</v>
      </c>
      <c r="DT27" s="2" t="s">
        <v>359</v>
      </c>
      <c r="DU27" s="2" t="s">
        <v>359</v>
      </c>
      <c r="DW27" s="2" t="s">
        <v>359</v>
      </c>
      <c r="DY27" s="2" t="s">
        <v>359</v>
      </c>
      <c r="DZ27" s="2" t="s">
        <v>359</v>
      </c>
      <c r="EA27" s="2" t="s">
        <v>359</v>
      </c>
      <c r="EB27" s="2" t="s">
        <v>359</v>
      </c>
      <c r="EC27" s="2" t="s">
        <v>359</v>
      </c>
      <c r="ED27" s="2" t="s">
        <v>359</v>
      </c>
      <c r="EE27" s="2" t="s">
        <v>359</v>
      </c>
      <c r="EF27" s="2" t="s">
        <v>359</v>
      </c>
      <c r="EG27" s="2" t="s">
        <v>359</v>
      </c>
      <c r="EH27" s="2" t="s">
        <v>359</v>
      </c>
    </row>
    <row r="28" spans="7:138" ht="15" customHeight="1" x14ac:dyDescent="0.25">
      <c r="G28" s="270" t="s">
        <v>28</v>
      </c>
      <c r="H28" s="271"/>
      <c r="I28" s="271"/>
      <c r="J28" s="271"/>
      <c r="K28" s="271"/>
      <c r="L28" s="271"/>
      <c r="M28" s="43" t="s">
        <v>15</v>
      </c>
      <c r="N28" s="232"/>
      <c r="O28" s="232"/>
      <c r="P28" s="232"/>
      <c r="Q28" s="232"/>
      <c r="R28" s="232"/>
      <c r="S28" s="232"/>
      <c r="T28" s="232"/>
      <c r="U28" s="232"/>
      <c r="V28" s="232"/>
      <c r="W28" s="232"/>
      <c r="X28" s="232"/>
      <c r="Y28" s="232"/>
      <c r="Z28" s="232"/>
      <c r="AA28" s="232"/>
      <c r="AB28" s="232"/>
      <c r="AC28" s="232"/>
      <c r="AD28" s="232"/>
      <c r="AE28" s="232"/>
      <c r="AF28" s="232"/>
      <c r="AG28" s="232"/>
      <c r="AH28" s="233"/>
      <c r="AI28" s="314" t="s">
        <v>294</v>
      </c>
      <c r="AJ28" s="315"/>
      <c r="AK28" s="315"/>
      <c r="AL28" s="315"/>
      <c r="AM28" s="315"/>
      <c r="AN28" s="315"/>
      <c r="AO28" s="45" t="s">
        <v>15</v>
      </c>
      <c r="AP28" s="296" t="s">
        <v>317</v>
      </c>
      <c r="AQ28" s="296"/>
      <c r="AR28" s="296"/>
      <c r="AS28" s="296"/>
      <c r="AT28" s="296"/>
      <c r="AU28" s="296"/>
      <c r="AV28" s="296"/>
      <c r="AW28" s="296"/>
      <c r="AX28" s="296"/>
      <c r="AY28" s="296"/>
      <c r="AZ28" s="296"/>
      <c r="BA28" s="296"/>
      <c r="BB28" s="296"/>
      <c r="BC28" s="296"/>
      <c r="BD28" s="296"/>
      <c r="BE28" s="296"/>
      <c r="BF28" s="296"/>
      <c r="BG28" s="296"/>
      <c r="BH28" s="296"/>
      <c r="BI28" s="297"/>
      <c r="BJ28" s="3"/>
      <c r="BK28" s="3"/>
      <c r="BL28" s="3"/>
      <c r="BT28" s="23"/>
      <c r="BU28" s="33"/>
      <c r="BV28" s="94" t="str">
        <f t="shared" si="1"/>
        <v/>
      </c>
      <c r="BW28" s="180"/>
      <c r="BX28" s="180"/>
      <c r="BY28" s="180"/>
      <c r="BZ28" s="181"/>
      <c r="CA28" s="34">
        <f t="shared" si="2"/>
        <v>0</v>
      </c>
      <c r="CB28" s="35" t="str">
        <f t="shared" si="3"/>
        <v/>
      </c>
      <c r="CC28" s="34" t="str">
        <f t="shared" si="4"/>
        <v/>
      </c>
      <c r="CD28" s="36" t="str">
        <f t="shared" si="5"/>
        <v/>
      </c>
      <c r="CE28" s="13"/>
      <c r="CF28" s="37"/>
      <c r="CG28" s="192"/>
      <c r="CH28" s="193"/>
      <c r="CI28" s="194"/>
      <c r="CJ28" s="195"/>
      <c r="CV28" s="104"/>
      <c r="CW28" s="104"/>
      <c r="CX28" s="104"/>
      <c r="CY28" s="104"/>
      <c r="CZ28" s="104"/>
      <c r="DA28" s="104"/>
      <c r="DB28" s="159"/>
      <c r="DC28" s="108" t="s">
        <v>116</v>
      </c>
      <c r="DD28" s="104"/>
      <c r="DE28" s="104" t="s">
        <v>341</v>
      </c>
      <c r="DF28" s="152"/>
      <c r="DG28" s="152"/>
      <c r="DH28" s="152"/>
      <c r="DI28" s="152"/>
      <c r="DJ28" s="153"/>
      <c r="DK28" s="152"/>
      <c r="DL28" s="153"/>
      <c r="DO28">
        <v>17</v>
      </c>
      <c r="DP28" t="str">
        <f t="shared" si="0"/>
        <v/>
      </c>
      <c r="DQ28" s="2" t="s">
        <v>80</v>
      </c>
      <c r="DR28" s="2" t="s">
        <v>80</v>
      </c>
      <c r="DS28" s="2" t="s">
        <v>80</v>
      </c>
      <c r="DT28" s="2" t="s">
        <v>80</v>
      </c>
      <c r="DU28" s="2" t="s">
        <v>80</v>
      </c>
      <c r="DW28" s="2" t="s">
        <v>80</v>
      </c>
      <c r="DY28" s="2" t="s">
        <v>80</v>
      </c>
      <c r="DZ28" s="2" t="s">
        <v>80</v>
      </c>
      <c r="EA28" s="2" t="s">
        <v>80</v>
      </c>
      <c r="EB28" s="2" t="s">
        <v>80</v>
      </c>
      <c r="EC28" s="2" t="s">
        <v>80</v>
      </c>
      <c r="ED28" s="2" t="s">
        <v>80</v>
      </c>
      <c r="EE28" s="2" t="s">
        <v>80</v>
      </c>
      <c r="EF28" s="2" t="s">
        <v>80</v>
      </c>
      <c r="EG28" s="2" t="s">
        <v>80</v>
      </c>
      <c r="EH28" s="2" t="s">
        <v>80</v>
      </c>
    </row>
    <row r="29" spans="7:138" ht="15" customHeight="1" x14ac:dyDescent="0.25">
      <c r="G29" s="263" t="s">
        <v>86</v>
      </c>
      <c r="H29" s="264"/>
      <c r="I29" s="264"/>
      <c r="J29" s="264"/>
      <c r="K29" s="264"/>
      <c r="L29" s="264"/>
      <c r="M29" s="44" t="s">
        <v>15</v>
      </c>
      <c r="N29" s="272"/>
      <c r="O29" s="272"/>
      <c r="P29" s="272"/>
      <c r="Q29" s="272"/>
      <c r="R29" s="272"/>
      <c r="S29" s="272"/>
      <c r="T29" s="272"/>
      <c r="U29" s="272"/>
      <c r="V29" s="272"/>
      <c r="W29" s="272"/>
      <c r="X29" s="272"/>
      <c r="Y29" s="272"/>
      <c r="Z29" s="272"/>
      <c r="AA29" s="272"/>
      <c r="AB29" s="272"/>
      <c r="AC29" s="272"/>
      <c r="AD29" s="272"/>
      <c r="AE29" s="272"/>
      <c r="AF29" s="272"/>
      <c r="AG29" s="272"/>
      <c r="AH29" s="273"/>
      <c r="AI29" s="263" t="s">
        <v>297</v>
      </c>
      <c r="AJ29" s="264"/>
      <c r="AK29" s="264"/>
      <c r="AL29" s="264"/>
      <c r="AM29" s="264"/>
      <c r="AN29" s="264"/>
      <c r="AO29" s="2" t="s">
        <v>15</v>
      </c>
      <c r="AP29" s="296" t="s">
        <v>362</v>
      </c>
      <c r="AQ29" s="296"/>
      <c r="AR29" s="296"/>
      <c r="AS29" s="296"/>
      <c r="AT29" s="296"/>
      <c r="AU29" s="296"/>
      <c r="AV29" s="296"/>
      <c r="AW29" s="296"/>
      <c r="AX29" s="296"/>
      <c r="AY29" s="296"/>
      <c r="AZ29" s="296"/>
      <c r="BA29" s="296"/>
      <c r="BB29" s="296"/>
      <c r="BC29" s="296"/>
      <c r="BD29" s="296"/>
      <c r="BE29" s="296"/>
      <c r="BF29" s="296"/>
      <c r="BG29" s="296"/>
      <c r="BH29" s="296"/>
      <c r="BI29" s="297"/>
      <c r="BJ29" s="46"/>
      <c r="BL29" s="3"/>
      <c r="BT29" s="23"/>
      <c r="BU29" s="33"/>
      <c r="BV29" s="94" t="str">
        <f t="shared" si="1"/>
        <v/>
      </c>
      <c r="BW29" s="180"/>
      <c r="BX29" s="180"/>
      <c r="BY29" s="180"/>
      <c r="BZ29" s="181"/>
      <c r="CA29" s="34">
        <f t="shared" si="2"/>
        <v>0</v>
      </c>
      <c r="CB29" s="35" t="str">
        <f t="shared" si="3"/>
        <v/>
      </c>
      <c r="CC29" s="34" t="str">
        <f t="shared" si="4"/>
        <v/>
      </c>
      <c r="CD29" s="36" t="str">
        <f t="shared" si="5"/>
        <v/>
      </c>
      <c r="CE29" s="13"/>
      <c r="CF29" s="37"/>
      <c r="CG29" s="192"/>
      <c r="CH29" s="193"/>
      <c r="CI29" s="194"/>
      <c r="CJ29" s="195"/>
      <c r="CV29" s="104"/>
      <c r="CW29" s="104"/>
      <c r="CX29" s="104"/>
      <c r="CY29" s="104"/>
      <c r="CZ29" s="104"/>
      <c r="DA29" s="104"/>
      <c r="DB29" s="159"/>
      <c r="DC29" s="108" t="s">
        <v>117</v>
      </c>
      <c r="DD29" s="104"/>
      <c r="DE29" s="172" t="s">
        <v>348</v>
      </c>
      <c r="DF29" s="103"/>
      <c r="DH29" s="103"/>
      <c r="DI29" s="103"/>
      <c r="DJ29" s="103"/>
      <c r="DO29">
        <v>18</v>
      </c>
      <c r="DP29" t="str">
        <f t="shared" si="0"/>
        <v/>
      </c>
      <c r="DQ29" s="2" t="s">
        <v>315</v>
      </c>
      <c r="DR29" s="2" t="s">
        <v>315</v>
      </c>
      <c r="DS29" s="2" t="s">
        <v>315</v>
      </c>
      <c r="DT29" s="2" t="s">
        <v>315</v>
      </c>
      <c r="DU29" s="2" t="s">
        <v>315</v>
      </c>
      <c r="DW29" s="2" t="s">
        <v>315</v>
      </c>
      <c r="DY29" s="2" t="s">
        <v>315</v>
      </c>
      <c r="DZ29" s="2" t="s">
        <v>315</v>
      </c>
      <c r="EA29" s="2" t="s">
        <v>315</v>
      </c>
      <c r="EB29" s="2" t="s">
        <v>315</v>
      </c>
      <c r="EC29" s="2" t="s">
        <v>315</v>
      </c>
      <c r="ED29" s="2" t="s">
        <v>315</v>
      </c>
      <c r="EE29" s="2" t="s">
        <v>315</v>
      </c>
      <c r="EF29" s="2" t="s">
        <v>315</v>
      </c>
      <c r="EG29" s="2" t="s">
        <v>315</v>
      </c>
      <c r="EH29" s="2" t="s">
        <v>315</v>
      </c>
    </row>
    <row r="30" spans="7:138" ht="15" customHeight="1" x14ac:dyDescent="0.25">
      <c r="G30" s="263"/>
      <c r="H30" s="264"/>
      <c r="I30" s="264"/>
      <c r="J30" s="264"/>
      <c r="K30" s="264"/>
      <c r="L30" s="264"/>
      <c r="M30" s="47"/>
      <c r="N30" s="284"/>
      <c r="O30" s="284"/>
      <c r="P30" s="284"/>
      <c r="Q30" s="284"/>
      <c r="R30" s="284"/>
      <c r="S30" s="284"/>
      <c r="T30" s="284"/>
      <c r="U30" s="284"/>
      <c r="V30" s="284"/>
      <c r="W30" s="284"/>
      <c r="X30" s="284"/>
      <c r="Y30" s="284"/>
      <c r="Z30" s="284"/>
      <c r="AA30" s="284"/>
      <c r="AB30" s="284"/>
      <c r="AC30" s="284"/>
      <c r="AD30" s="284"/>
      <c r="AE30" s="284"/>
      <c r="AF30" s="284"/>
      <c r="AG30" s="284"/>
      <c r="AH30" s="285"/>
      <c r="AI30" s="263" t="s">
        <v>86</v>
      </c>
      <c r="AJ30" s="264"/>
      <c r="AK30" s="264"/>
      <c r="AL30" s="264"/>
      <c r="AM30" s="264"/>
      <c r="AN30" s="264"/>
      <c r="AO30" s="44" t="s">
        <v>15</v>
      </c>
      <c r="AP30" s="228" t="str">
        <f>IFERROR(VLOOKUP($AP$29,$DF$10:$DL$25,2,FALSE),"")</f>
        <v>BERGEN ENGINES AS</v>
      </c>
      <c r="AQ30" s="228"/>
      <c r="AR30" s="228"/>
      <c r="AS30" s="228"/>
      <c r="AT30" s="228"/>
      <c r="AU30" s="228"/>
      <c r="AV30" s="228"/>
      <c r="AW30" s="228"/>
      <c r="AX30" s="228"/>
      <c r="AY30" s="228"/>
      <c r="AZ30" s="228"/>
      <c r="BA30" s="228"/>
      <c r="BB30" s="228"/>
      <c r="BC30" s="228"/>
      <c r="BD30" s="228"/>
      <c r="BE30" s="228"/>
      <c r="BF30" s="228"/>
      <c r="BG30" s="228"/>
      <c r="BH30" s="228"/>
      <c r="BI30" s="229"/>
      <c r="BJ30" s="3"/>
      <c r="BK30" s="3"/>
      <c r="BL30" s="3"/>
      <c r="BT30" s="23"/>
      <c r="BU30" s="33"/>
      <c r="BV30" s="94" t="str">
        <f t="shared" si="1"/>
        <v/>
      </c>
      <c r="BW30" s="180"/>
      <c r="BX30" s="180"/>
      <c r="BY30" s="180"/>
      <c r="BZ30" s="181"/>
      <c r="CA30" s="34">
        <f t="shared" si="2"/>
        <v>0</v>
      </c>
      <c r="CB30" s="35" t="str">
        <f t="shared" si="3"/>
        <v/>
      </c>
      <c r="CC30" s="34" t="str">
        <f t="shared" si="4"/>
        <v/>
      </c>
      <c r="CD30" s="36" t="str">
        <f t="shared" si="5"/>
        <v/>
      </c>
      <c r="CE30" s="13"/>
      <c r="CF30" s="37"/>
      <c r="CG30" s="192"/>
      <c r="CH30" s="193"/>
      <c r="CI30" s="194"/>
      <c r="CJ30" s="195"/>
      <c r="CV30" s="104"/>
      <c r="CW30" s="104"/>
      <c r="CX30" s="104"/>
      <c r="CY30" s="104"/>
      <c r="CZ30" s="104"/>
      <c r="DA30" s="104"/>
      <c r="DB30" s="159"/>
      <c r="DC30" s="108" t="s">
        <v>118</v>
      </c>
      <c r="DD30" s="103"/>
      <c r="DE30" s="103" t="s">
        <v>343</v>
      </c>
      <c r="DF30" s="103"/>
      <c r="DH30" s="103"/>
      <c r="DI30" s="103"/>
      <c r="DJ30" s="103"/>
      <c r="DO30">
        <v>19</v>
      </c>
      <c r="DP30" t="str">
        <f t="shared" si="0"/>
        <v/>
      </c>
      <c r="DQ30" s="2" t="s">
        <v>316</v>
      </c>
      <c r="DR30" s="2" t="s">
        <v>316</v>
      </c>
      <c r="DS30" s="2" t="s">
        <v>316</v>
      </c>
      <c r="DT30" s="2" t="s">
        <v>316</v>
      </c>
      <c r="DU30" s="2" t="s">
        <v>316</v>
      </c>
      <c r="DW30" s="2" t="s">
        <v>316</v>
      </c>
      <c r="DY30" s="2" t="s">
        <v>316</v>
      </c>
      <c r="DZ30" s="2" t="s">
        <v>316</v>
      </c>
      <c r="EA30" s="2" t="s">
        <v>316</v>
      </c>
      <c r="EB30" s="2" t="s">
        <v>316</v>
      </c>
      <c r="EC30" s="2" t="s">
        <v>316</v>
      </c>
      <c r="ED30" s="2" t="s">
        <v>316</v>
      </c>
      <c r="EE30" s="2" t="s">
        <v>316</v>
      </c>
      <c r="EF30" s="2" t="s">
        <v>316</v>
      </c>
      <c r="EG30" s="2" t="s">
        <v>316</v>
      </c>
      <c r="EH30" s="2" t="s">
        <v>316</v>
      </c>
    </row>
    <row r="31" spans="7:138" ht="15" customHeight="1" x14ac:dyDescent="0.25">
      <c r="G31" s="263" t="s">
        <v>29</v>
      </c>
      <c r="H31" s="264"/>
      <c r="I31" s="264"/>
      <c r="J31" s="264"/>
      <c r="K31" s="264"/>
      <c r="L31" s="264"/>
      <c r="M31" s="44" t="s">
        <v>15</v>
      </c>
      <c r="N31" s="272"/>
      <c r="O31" s="272"/>
      <c r="P31" s="272"/>
      <c r="Q31" s="272"/>
      <c r="R31" s="272"/>
      <c r="S31" s="272"/>
      <c r="T31" s="272"/>
      <c r="U31" s="272"/>
      <c r="V31" s="272"/>
      <c r="W31" s="272"/>
      <c r="X31" s="272"/>
      <c r="Y31" s="272"/>
      <c r="Z31" s="272"/>
      <c r="AA31" s="272"/>
      <c r="AB31" s="272"/>
      <c r="AC31" s="272"/>
      <c r="AD31" s="272"/>
      <c r="AE31" s="272"/>
      <c r="AF31" s="272"/>
      <c r="AG31" s="272"/>
      <c r="AH31" s="273"/>
      <c r="AI31" s="263" t="s">
        <v>29</v>
      </c>
      <c r="AJ31" s="264"/>
      <c r="AK31" s="264"/>
      <c r="AL31" s="264"/>
      <c r="AM31" s="264"/>
      <c r="AN31" s="264"/>
      <c r="AO31" s="44" t="s">
        <v>15</v>
      </c>
      <c r="AP31" s="228" t="str">
        <f>IFERROR(VLOOKUP($AP$29,$DF$10:$DL$25,3,FALSE),"")</f>
        <v>Hordvikneset 125</v>
      </c>
      <c r="AQ31" s="228"/>
      <c r="AR31" s="228"/>
      <c r="AS31" s="228"/>
      <c r="AT31" s="228"/>
      <c r="AU31" s="228"/>
      <c r="AV31" s="228"/>
      <c r="AW31" s="228"/>
      <c r="AX31" s="228"/>
      <c r="AY31" s="228"/>
      <c r="AZ31" s="228"/>
      <c r="BA31" s="228"/>
      <c r="BB31" s="228"/>
      <c r="BC31" s="228"/>
      <c r="BD31" s="228"/>
      <c r="BE31" s="228"/>
      <c r="BF31" s="228"/>
      <c r="BG31" s="228"/>
      <c r="BH31" s="228"/>
      <c r="BI31" s="229"/>
      <c r="BJ31" s="3"/>
      <c r="BK31" s="3"/>
      <c r="BL31" s="3"/>
      <c r="BT31" s="23"/>
      <c r="BU31" s="33"/>
      <c r="BV31" s="94" t="str">
        <f t="shared" si="1"/>
        <v/>
      </c>
      <c r="BW31" s="180"/>
      <c r="BX31" s="180"/>
      <c r="BY31" s="180"/>
      <c r="BZ31" s="181"/>
      <c r="CA31" s="34">
        <f t="shared" si="2"/>
        <v>0</v>
      </c>
      <c r="CB31" s="35" t="str">
        <f t="shared" si="3"/>
        <v/>
      </c>
      <c r="CC31" s="34" t="str">
        <f t="shared" si="4"/>
        <v/>
      </c>
      <c r="CD31" s="36" t="str">
        <f t="shared" si="5"/>
        <v/>
      </c>
      <c r="CE31" s="13"/>
      <c r="CF31" s="37"/>
      <c r="CG31" s="192"/>
      <c r="CH31" s="193"/>
      <c r="CI31" s="194"/>
      <c r="CJ31" s="195"/>
      <c r="CV31" s="103"/>
      <c r="CW31" s="103"/>
      <c r="CX31" s="103"/>
      <c r="CY31" s="103"/>
      <c r="CZ31" s="103"/>
      <c r="DA31" s="103"/>
      <c r="DB31" s="159"/>
      <c r="DC31" s="108" t="s">
        <v>119</v>
      </c>
      <c r="DD31" s="103"/>
      <c r="DE31" s="103" t="s">
        <v>344</v>
      </c>
      <c r="DF31" s="103"/>
      <c r="DH31" s="103"/>
      <c r="DI31" s="103"/>
      <c r="DJ31" s="103"/>
      <c r="DO31">
        <v>20</v>
      </c>
      <c r="DP31" t="str">
        <f t="shared" si="0"/>
        <v/>
      </c>
      <c r="DQ31" s="2" t="s">
        <v>295</v>
      </c>
      <c r="DR31" s="2" t="s">
        <v>295</v>
      </c>
      <c r="DS31" s="2" t="s">
        <v>295</v>
      </c>
      <c r="DT31" s="2" t="s">
        <v>295</v>
      </c>
      <c r="DU31" s="2" t="s">
        <v>295</v>
      </c>
      <c r="DW31" s="2" t="s">
        <v>295</v>
      </c>
      <c r="DY31" s="2" t="s">
        <v>295</v>
      </c>
      <c r="DZ31" s="2" t="s">
        <v>295</v>
      </c>
      <c r="EA31" s="2" t="s">
        <v>295</v>
      </c>
      <c r="EB31" s="2" t="s">
        <v>295</v>
      </c>
      <c r="EC31" s="2" t="s">
        <v>295</v>
      </c>
      <c r="ED31" s="2" t="s">
        <v>295</v>
      </c>
      <c r="EE31" s="2" t="s">
        <v>295</v>
      </c>
      <c r="EF31" s="2" t="s">
        <v>295</v>
      </c>
      <c r="EG31" s="2" t="s">
        <v>295</v>
      </c>
      <c r="EH31" s="2" t="s">
        <v>295</v>
      </c>
    </row>
    <row r="32" spans="7:138" ht="15" customHeight="1" x14ac:dyDescent="0.25">
      <c r="G32" s="263" t="s">
        <v>29</v>
      </c>
      <c r="H32" s="264"/>
      <c r="I32" s="264"/>
      <c r="J32" s="264"/>
      <c r="K32" s="264"/>
      <c r="L32" s="264"/>
      <c r="M32" s="44" t="s">
        <v>15</v>
      </c>
      <c r="N32" s="303"/>
      <c r="O32" s="303"/>
      <c r="P32" s="303"/>
      <c r="Q32" s="303"/>
      <c r="R32" s="303"/>
      <c r="S32" s="303"/>
      <c r="T32" s="303"/>
      <c r="U32" s="303"/>
      <c r="V32" s="303"/>
      <c r="W32" s="303"/>
      <c r="X32" s="303"/>
      <c r="Y32" s="303"/>
      <c r="Z32" s="303"/>
      <c r="AA32" s="303"/>
      <c r="AB32" s="303"/>
      <c r="AC32" s="303"/>
      <c r="AD32" s="303"/>
      <c r="AE32" s="303"/>
      <c r="AF32" s="303"/>
      <c r="AG32" s="303"/>
      <c r="AH32" s="304"/>
      <c r="AI32" s="48" t="s">
        <v>29</v>
      </c>
      <c r="AJ32" s="49"/>
      <c r="AK32" s="49"/>
      <c r="AL32" s="49"/>
      <c r="AM32" s="49"/>
      <c r="AN32" s="50"/>
      <c r="AO32" s="49" t="s">
        <v>15</v>
      </c>
      <c r="AP32" s="228" t="str">
        <f>IFERROR(VLOOKUP($AP$29,$DF$10:$DL$25,4,FALSE),"")</f>
        <v/>
      </c>
      <c r="AQ32" s="228"/>
      <c r="AR32" s="228"/>
      <c r="AS32" s="228"/>
      <c r="AT32" s="228"/>
      <c r="AU32" s="228"/>
      <c r="AV32" s="228"/>
      <c r="AW32" s="228"/>
      <c r="AX32" s="228"/>
      <c r="AY32" s="228"/>
      <c r="AZ32" s="228"/>
      <c r="BA32" s="228"/>
      <c r="BB32" s="228"/>
      <c r="BC32" s="228"/>
      <c r="BD32" s="228"/>
      <c r="BE32" s="228"/>
      <c r="BF32" s="228"/>
      <c r="BG32" s="228"/>
      <c r="BH32" s="228"/>
      <c r="BI32" s="229"/>
      <c r="BJ32" s="3"/>
      <c r="BK32" s="3"/>
      <c r="BL32" s="3"/>
      <c r="BT32" s="23"/>
      <c r="BU32" s="33"/>
      <c r="BV32" s="94" t="str">
        <f t="shared" si="1"/>
        <v/>
      </c>
      <c r="BW32" s="180"/>
      <c r="BX32" s="180"/>
      <c r="BY32" s="180"/>
      <c r="BZ32" s="181"/>
      <c r="CA32" s="34">
        <f t="shared" si="2"/>
        <v>0</v>
      </c>
      <c r="CB32" s="35" t="str">
        <f t="shared" si="3"/>
        <v/>
      </c>
      <c r="CC32" s="34" t="str">
        <f t="shared" si="4"/>
        <v/>
      </c>
      <c r="CD32" s="36" t="str">
        <f t="shared" si="5"/>
        <v/>
      </c>
      <c r="CE32" s="13"/>
      <c r="CF32" s="37"/>
      <c r="CG32" s="192"/>
      <c r="CH32" s="193"/>
      <c r="CI32" s="194"/>
      <c r="CJ32" s="195"/>
      <c r="CV32" s="103"/>
      <c r="CW32" s="103"/>
      <c r="CX32" s="103"/>
      <c r="CY32" s="103"/>
      <c r="CZ32" s="103"/>
      <c r="DA32" s="103"/>
      <c r="DB32" s="159"/>
      <c r="DC32" s="108" t="s">
        <v>120</v>
      </c>
      <c r="DD32" s="103"/>
      <c r="DE32" s="103" t="s">
        <v>345</v>
      </c>
      <c r="DF32" s="103"/>
      <c r="DH32" s="103"/>
      <c r="DI32" s="103"/>
      <c r="DJ32" s="103"/>
      <c r="DO32">
        <v>21</v>
      </c>
      <c r="DP32" t="str">
        <f t="shared" si="0"/>
        <v/>
      </c>
      <c r="DQ32" s="2" t="s">
        <v>319</v>
      </c>
      <c r="DR32" s="2" t="s">
        <v>319</v>
      </c>
      <c r="DS32" s="2" t="s">
        <v>319</v>
      </c>
      <c r="DT32" s="2" t="s">
        <v>319</v>
      </c>
      <c r="DU32" s="2" t="s">
        <v>319</v>
      </c>
      <c r="DW32" s="2" t="s">
        <v>319</v>
      </c>
      <c r="DY32" s="2" t="s">
        <v>319</v>
      </c>
      <c r="DZ32" s="2" t="s">
        <v>319</v>
      </c>
      <c r="EA32" s="2" t="s">
        <v>319</v>
      </c>
      <c r="EB32" s="2" t="s">
        <v>319</v>
      </c>
      <c r="EC32" s="2" t="s">
        <v>319</v>
      </c>
      <c r="ED32" s="2" t="s">
        <v>319</v>
      </c>
      <c r="EE32" s="2" t="s">
        <v>319</v>
      </c>
      <c r="EF32" s="2" t="s">
        <v>319</v>
      </c>
      <c r="EG32" s="2" t="s">
        <v>319</v>
      </c>
      <c r="EH32" s="2" t="s">
        <v>319</v>
      </c>
    </row>
    <row r="33" spans="7:114" ht="15" customHeight="1" x14ac:dyDescent="0.25">
      <c r="G33" s="263" t="s">
        <v>30</v>
      </c>
      <c r="H33" s="264"/>
      <c r="I33" s="264"/>
      <c r="J33" s="264"/>
      <c r="K33" s="264"/>
      <c r="L33" s="264"/>
      <c r="M33" s="44" t="s">
        <v>15</v>
      </c>
      <c r="N33" s="272"/>
      <c r="O33" s="272"/>
      <c r="P33" s="272"/>
      <c r="Q33" s="272"/>
      <c r="R33" s="272"/>
      <c r="S33" s="272"/>
      <c r="T33" s="272"/>
      <c r="U33" s="272"/>
      <c r="V33" s="272"/>
      <c r="W33" s="272"/>
      <c r="X33" s="272"/>
      <c r="Y33" s="272"/>
      <c r="Z33" s="272"/>
      <c r="AA33" s="272"/>
      <c r="AB33" s="272"/>
      <c r="AC33" s="272"/>
      <c r="AD33" s="272"/>
      <c r="AE33" s="272"/>
      <c r="AF33" s="272"/>
      <c r="AG33" s="272"/>
      <c r="AH33" s="273"/>
      <c r="AI33" s="263" t="s">
        <v>30</v>
      </c>
      <c r="AJ33" s="264"/>
      <c r="AK33" s="264"/>
      <c r="AL33" s="264"/>
      <c r="AM33" s="264"/>
      <c r="AN33" s="264"/>
      <c r="AO33" s="44" t="s">
        <v>15</v>
      </c>
      <c r="AP33" s="228" t="str">
        <f>IFERROR(VLOOKUP($AP$29,$DF$10:$DL$25,5,FALSE),"")</f>
        <v>HORDVIK</v>
      </c>
      <c r="AQ33" s="228"/>
      <c r="AR33" s="228"/>
      <c r="AS33" s="228"/>
      <c r="AT33" s="228"/>
      <c r="AU33" s="228"/>
      <c r="AV33" s="228"/>
      <c r="AW33" s="228"/>
      <c r="AX33" s="228"/>
      <c r="AY33" s="228"/>
      <c r="AZ33" s="228"/>
      <c r="BA33" s="228"/>
      <c r="BB33" s="228"/>
      <c r="BC33" s="228"/>
      <c r="BD33" s="228"/>
      <c r="BE33" s="228"/>
      <c r="BF33" s="228"/>
      <c r="BG33" s="228"/>
      <c r="BH33" s="228"/>
      <c r="BI33" s="229"/>
      <c r="BJ33" s="223"/>
      <c r="BK33" s="223"/>
      <c r="BL33" s="223"/>
      <c r="BT33" s="23"/>
      <c r="BU33" s="33"/>
      <c r="BV33" s="95" t="str">
        <f t="shared" si="1"/>
        <v/>
      </c>
      <c r="BW33" s="180"/>
      <c r="BX33" s="180"/>
      <c r="BY33" s="180"/>
      <c r="BZ33" s="181"/>
      <c r="CA33" s="34">
        <f t="shared" si="2"/>
        <v>0</v>
      </c>
      <c r="CB33" s="35" t="str">
        <f t="shared" si="3"/>
        <v/>
      </c>
      <c r="CC33" s="34" t="str">
        <f t="shared" si="4"/>
        <v/>
      </c>
      <c r="CD33" s="36" t="str">
        <f t="shared" si="5"/>
        <v/>
      </c>
      <c r="CE33" s="13"/>
      <c r="CF33" s="37"/>
      <c r="CG33" s="192"/>
      <c r="CH33" s="193"/>
      <c r="CI33" s="194"/>
      <c r="CJ33" s="195"/>
      <c r="CV33" s="103"/>
      <c r="CW33" s="103"/>
      <c r="CX33" s="103"/>
      <c r="CY33" s="103"/>
      <c r="CZ33" s="103"/>
      <c r="DA33" s="103"/>
      <c r="DC33" s="108" t="s">
        <v>121</v>
      </c>
      <c r="DD33" s="103"/>
      <c r="DE33" s="103" t="s">
        <v>346</v>
      </c>
      <c r="DF33" s="103"/>
      <c r="DH33" s="103"/>
      <c r="DI33" s="103"/>
      <c r="DJ33" s="103"/>
    </row>
    <row r="34" spans="7:114" ht="15" customHeight="1" x14ac:dyDescent="0.25">
      <c r="G34" s="319" t="s">
        <v>31</v>
      </c>
      <c r="H34" s="320"/>
      <c r="I34" s="320"/>
      <c r="J34" s="320"/>
      <c r="K34" s="320"/>
      <c r="L34" s="320"/>
      <c r="M34" s="44" t="s">
        <v>15</v>
      </c>
      <c r="N34" s="272"/>
      <c r="O34" s="272"/>
      <c r="P34" s="272"/>
      <c r="Q34" s="272"/>
      <c r="R34" s="272"/>
      <c r="S34" s="272"/>
      <c r="T34" s="272"/>
      <c r="U34" s="272"/>
      <c r="V34" s="272"/>
      <c r="W34" s="272"/>
      <c r="X34" s="272"/>
      <c r="Y34" s="272"/>
      <c r="Z34" s="272"/>
      <c r="AA34" s="272"/>
      <c r="AB34" s="272"/>
      <c r="AC34" s="272"/>
      <c r="AD34" s="272"/>
      <c r="AE34" s="272"/>
      <c r="AF34" s="272"/>
      <c r="AG34" s="272"/>
      <c r="AH34" s="273"/>
      <c r="AI34" s="263" t="s">
        <v>31</v>
      </c>
      <c r="AJ34" s="264"/>
      <c r="AK34" s="264"/>
      <c r="AL34" s="264"/>
      <c r="AM34" s="264"/>
      <c r="AN34" s="264"/>
      <c r="AO34" s="44" t="s">
        <v>15</v>
      </c>
      <c r="AP34" s="228" t="str">
        <f>IFERROR(VLOOKUP($AP$29,$DF$10:$DL$25,6,FALSE),"")</f>
        <v>5108</v>
      </c>
      <c r="AQ34" s="228"/>
      <c r="AR34" s="228"/>
      <c r="AS34" s="228"/>
      <c r="AT34" s="228"/>
      <c r="AU34" s="228"/>
      <c r="AV34" s="228"/>
      <c r="AW34" s="228"/>
      <c r="AX34" s="228"/>
      <c r="AY34" s="228"/>
      <c r="AZ34" s="228"/>
      <c r="BA34" s="228"/>
      <c r="BB34" s="228"/>
      <c r="BC34" s="228"/>
      <c r="BD34" s="228"/>
      <c r="BE34" s="228"/>
      <c r="BF34" s="228"/>
      <c r="BG34" s="228"/>
      <c r="BH34" s="228"/>
      <c r="BI34" s="229"/>
      <c r="BJ34" s="223"/>
      <c r="BK34" s="223"/>
      <c r="BL34" s="223"/>
      <c r="BM34" s="3"/>
      <c r="BN34" s="23"/>
      <c r="BO34" s="23"/>
      <c r="BP34" s="3"/>
      <c r="BQ34" s="3"/>
      <c r="BR34" s="3"/>
      <c r="BS34" s="23"/>
      <c r="BT34" s="23"/>
      <c r="BU34" s="33"/>
      <c r="BV34" s="95" t="str">
        <f t="shared" si="1"/>
        <v/>
      </c>
      <c r="BW34" s="180"/>
      <c r="BX34" s="180"/>
      <c r="BY34" s="180"/>
      <c r="BZ34" s="181"/>
      <c r="CA34" s="34">
        <f t="shared" si="2"/>
        <v>0</v>
      </c>
      <c r="CB34" s="35" t="str">
        <f t="shared" si="3"/>
        <v/>
      </c>
      <c r="CC34" s="34" t="str">
        <f t="shared" si="4"/>
        <v/>
      </c>
      <c r="CD34" s="36" t="str">
        <f t="shared" si="5"/>
        <v/>
      </c>
      <c r="CE34" s="13"/>
      <c r="CF34" s="37"/>
      <c r="CG34" s="192"/>
      <c r="CH34" s="193"/>
      <c r="CI34" s="194"/>
      <c r="CJ34" s="195"/>
      <c r="CV34" s="103"/>
      <c r="CW34" s="103"/>
      <c r="CX34" s="103"/>
      <c r="CY34" s="103"/>
      <c r="CZ34" s="103"/>
      <c r="DA34" s="103"/>
      <c r="DB34" s="109"/>
      <c r="DC34" s="108" t="s">
        <v>122</v>
      </c>
      <c r="DD34" s="103"/>
      <c r="DE34" s="103" t="s">
        <v>332</v>
      </c>
      <c r="DF34" s="103"/>
      <c r="DH34" s="103"/>
      <c r="DI34" s="103"/>
      <c r="DJ34" s="103"/>
    </row>
    <row r="35" spans="7:114" ht="15" customHeight="1" thickBot="1" x14ac:dyDescent="0.3">
      <c r="G35" s="253" t="s">
        <v>32</v>
      </c>
      <c r="H35" s="254"/>
      <c r="I35" s="254"/>
      <c r="J35" s="254"/>
      <c r="K35" s="254"/>
      <c r="L35" s="254"/>
      <c r="M35" s="51" t="s">
        <v>15</v>
      </c>
      <c r="N35" s="255"/>
      <c r="O35" s="255"/>
      <c r="P35" s="255"/>
      <c r="Q35" s="255"/>
      <c r="R35" s="255"/>
      <c r="S35" s="255"/>
      <c r="T35" s="255"/>
      <c r="U35" s="255"/>
      <c r="V35" s="255"/>
      <c r="W35" s="255"/>
      <c r="X35" s="255"/>
      <c r="Y35" s="255"/>
      <c r="Z35" s="255"/>
      <c r="AA35" s="255"/>
      <c r="AB35" s="255"/>
      <c r="AC35" s="255"/>
      <c r="AD35" s="255"/>
      <c r="AE35" s="255"/>
      <c r="AF35" s="255"/>
      <c r="AG35" s="255"/>
      <c r="AH35" s="256"/>
      <c r="AI35" s="253" t="s">
        <v>32</v>
      </c>
      <c r="AJ35" s="254"/>
      <c r="AK35" s="254"/>
      <c r="AL35" s="254"/>
      <c r="AM35" s="254"/>
      <c r="AN35" s="254"/>
      <c r="AO35" s="51" t="s">
        <v>15</v>
      </c>
      <c r="AP35" s="241" t="str">
        <f>IFERROR(VLOOKUP($AP$29,$DF$10:$DL$25,7,FALSE),"")</f>
        <v>NORWAY</v>
      </c>
      <c r="AQ35" s="241"/>
      <c r="AR35" s="241"/>
      <c r="AS35" s="241"/>
      <c r="AT35" s="241"/>
      <c r="AU35" s="241"/>
      <c r="AV35" s="241"/>
      <c r="AW35" s="241"/>
      <c r="AX35" s="241"/>
      <c r="AY35" s="241"/>
      <c r="AZ35" s="241"/>
      <c r="BA35" s="241"/>
      <c r="BB35" s="241"/>
      <c r="BC35" s="241"/>
      <c r="BD35" s="241"/>
      <c r="BE35" s="241"/>
      <c r="BF35" s="241"/>
      <c r="BG35" s="241"/>
      <c r="BH35" s="241"/>
      <c r="BI35" s="242"/>
      <c r="BJ35" s="223"/>
      <c r="BK35" s="223"/>
      <c r="BL35" s="223"/>
      <c r="BM35" s="3"/>
      <c r="BN35" s="3"/>
      <c r="BO35" s="23"/>
      <c r="BP35" s="3"/>
      <c r="BQ35" s="3"/>
      <c r="BR35" s="3"/>
      <c r="BS35" s="23"/>
      <c r="BT35" s="23"/>
      <c r="BU35" s="33"/>
      <c r="BV35" s="94" t="str">
        <f t="shared" si="1"/>
        <v/>
      </c>
      <c r="BW35" s="180"/>
      <c r="BX35" s="180"/>
      <c r="BY35" s="180"/>
      <c r="BZ35" s="181"/>
      <c r="CA35" s="34">
        <f t="shared" si="2"/>
        <v>0</v>
      </c>
      <c r="CB35" s="35" t="str">
        <f t="shared" si="3"/>
        <v/>
      </c>
      <c r="CC35" s="34" t="str">
        <f t="shared" si="4"/>
        <v/>
      </c>
      <c r="CD35" s="36" t="str">
        <f t="shared" si="5"/>
        <v/>
      </c>
      <c r="CE35" s="13"/>
      <c r="CF35" s="37"/>
      <c r="CG35" s="192"/>
      <c r="CH35" s="193"/>
      <c r="CI35" s="194"/>
      <c r="CJ35" s="195"/>
      <c r="CV35" s="103"/>
      <c r="CW35" s="103"/>
      <c r="CX35" s="103"/>
      <c r="CY35" s="103"/>
      <c r="CZ35" s="103"/>
      <c r="DA35" s="103"/>
      <c r="DB35" s="109"/>
      <c r="DC35" s="108" t="s">
        <v>123</v>
      </c>
      <c r="DD35" s="103"/>
      <c r="DF35" s="103"/>
      <c r="DH35" s="103"/>
      <c r="DI35" s="103"/>
      <c r="DJ35" s="103"/>
    </row>
    <row r="36" spans="7:114" ht="15" customHeight="1" thickBot="1" x14ac:dyDescent="0.3">
      <c r="G36" s="236"/>
      <c r="H36" s="236"/>
      <c r="I36" s="236"/>
      <c r="J36" s="236"/>
      <c r="K36" s="236"/>
      <c r="L36" s="236"/>
      <c r="M36" s="236"/>
      <c r="N36" s="236"/>
      <c r="O36" s="236"/>
      <c r="P36" s="236"/>
      <c r="Q36" s="236"/>
      <c r="R36" s="236"/>
      <c r="S36" s="236"/>
      <c r="T36" s="236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236"/>
      <c r="AH36" s="236"/>
      <c r="AI36" s="237"/>
      <c r="AJ36" s="237"/>
      <c r="AK36" s="237"/>
      <c r="AL36" s="237"/>
      <c r="AM36" s="237"/>
      <c r="AN36" s="237"/>
      <c r="AO36" s="237"/>
      <c r="AP36" s="237"/>
      <c r="AQ36" s="237"/>
      <c r="AR36" s="237"/>
      <c r="AS36" s="237"/>
      <c r="AT36" s="237"/>
      <c r="AU36" s="237"/>
      <c r="AV36" s="237"/>
      <c r="AW36" s="237"/>
      <c r="AX36" s="237"/>
      <c r="AY36" s="237"/>
      <c r="AZ36" s="237"/>
      <c r="BA36" s="237"/>
      <c r="BB36" s="237"/>
      <c r="BC36" s="237"/>
      <c r="BD36" s="237"/>
      <c r="BE36" s="237"/>
      <c r="BF36" s="237"/>
      <c r="BG36" s="237"/>
      <c r="BH36" s="237"/>
      <c r="BI36" s="3"/>
      <c r="BJ36" s="223"/>
      <c r="BK36" s="223"/>
      <c r="BL36" s="223"/>
      <c r="BM36" s="3"/>
      <c r="BN36" s="23"/>
      <c r="BO36" s="23"/>
      <c r="BP36" s="3"/>
      <c r="BQ36" s="3"/>
      <c r="BR36" s="3"/>
      <c r="BS36" s="23"/>
      <c r="BT36" s="23"/>
      <c r="BU36" s="33"/>
      <c r="BV36" s="94" t="str">
        <f t="shared" si="1"/>
        <v/>
      </c>
      <c r="BW36" s="180"/>
      <c r="BX36" s="180"/>
      <c r="BY36" s="180"/>
      <c r="BZ36" s="181"/>
      <c r="CA36" s="34">
        <f t="shared" si="2"/>
        <v>0</v>
      </c>
      <c r="CB36" s="35" t="str">
        <f t="shared" si="3"/>
        <v/>
      </c>
      <c r="CC36" s="34" t="str">
        <f t="shared" si="4"/>
        <v/>
      </c>
      <c r="CD36" s="36" t="str">
        <f t="shared" si="5"/>
        <v/>
      </c>
      <c r="CE36" s="13"/>
      <c r="CF36" s="37"/>
      <c r="CG36" s="192"/>
      <c r="CH36" s="193"/>
      <c r="CI36" s="194"/>
      <c r="CJ36" s="195"/>
      <c r="CV36" s="103"/>
      <c r="CW36" s="103"/>
      <c r="CX36" s="103"/>
      <c r="CY36" s="103"/>
      <c r="CZ36" s="103"/>
      <c r="DA36" s="103"/>
      <c r="DB36" s="109"/>
      <c r="DC36" s="108" t="s">
        <v>124</v>
      </c>
      <c r="DD36" s="103"/>
      <c r="DE36" s="103"/>
      <c r="DF36" s="103"/>
      <c r="DH36" s="103"/>
      <c r="DI36" s="103"/>
      <c r="DJ36" s="103"/>
    </row>
    <row r="37" spans="7:114" ht="15" customHeight="1" thickBot="1" x14ac:dyDescent="0.3">
      <c r="G37" s="248" t="s">
        <v>33</v>
      </c>
      <c r="H37" s="249"/>
      <c r="I37" s="249"/>
      <c r="J37" s="249"/>
      <c r="K37" s="249"/>
      <c r="L37" s="249"/>
      <c r="M37" s="249"/>
      <c r="N37" s="249"/>
      <c r="O37" s="249"/>
      <c r="P37" s="249"/>
      <c r="Q37" s="249"/>
      <c r="R37" s="249"/>
      <c r="S37" s="249"/>
      <c r="T37" s="249"/>
      <c r="U37" s="249"/>
      <c r="V37" s="249"/>
      <c r="W37" s="249"/>
      <c r="X37" s="249"/>
      <c r="Y37" s="249"/>
      <c r="Z37" s="249"/>
      <c r="AA37" s="249"/>
      <c r="AB37" s="249"/>
      <c r="AC37" s="249"/>
      <c r="AD37" s="249"/>
      <c r="AE37" s="249"/>
      <c r="AF37" s="249"/>
      <c r="AG37" s="249"/>
      <c r="AH37" s="295"/>
      <c r="AI37" s="248" t="s">
        <v>97</v>
      </c>
      <c r="AJ37" s="249"/>
      <c r="AK37" s="249"/>
      <c r="AL37" s="249"/>
      <c r="AM37" s="249"/>
      <c r="AN37" s="249"/>
      <c r="AO37" s="249"/>
      <c r="AP37" s="249"/>
      <c r="AQ37" s="249"/>
      <c r="AR37" s="249"/>
      <c r="AS37" s="249"/>
      <c r="AT37" s="249"/>
      <c r="AU37" s="249"/>
      <c r="AV37" s="249"/>
      <c r="AW37" s="249"/>
      <c r="AX37" s="249"/>
      <c r="AY37" s="249"/>
      <c r="AZ37" s="249"/>
      <c r="BA37" s="249"/>
      <c r="BB37" s="249"/>
      <c r="BC37" s="249"/>
      <c r="BD37" s="249"/>
      <c r="BE37" s="249"/>
      <c r="BF37" s="249"/>
      <c r="BG37" s="249"/>
      <c r="BH37" s="249"/>
      <c r="BI37" s="250"/>
      <c r="BJ37" s="223"/>
      <c r="BK37" s="223"/>
      <c r="BL37" s="223"/>
      <c r="BM37" s="3"/>
      <c r="BN37" s="23"/>
      <c r="BO37" s="23"/>
      <c r="BP37" s="3"/>
      <c r="BQ37" s="3"/>
      <c r="BR37" s="3"/>
      <c r="BS37" s="23"/>
      <c r="BT37" s="23"/>
      <c r="BU37" s="33"/>
      <c r="BV37" s="94" t="str">
        <f t="shared" si="1"/>
        <v/>
      </c>
      <c r="BW37" s="180"/>
      <c r="BX37" s="180"/>
      <c r="BY37" s="180"/>
      <c r="BZ37" s="181"/>
      <c r="CA37" s="34">
        <f t="shared" si="2"/>
        <v>0</v>
      </c>
      <c r="CB37" s="35" t="str">
        <f t="shared" si="3"/>
        <v/>
      </c>
      <c r="CC37" s="34" t="str">
        <f t="shared" si="4"/>
        <v/>
      </c>
      <c r="CD37" s="36" t="str">
        <f t="shared" si="5"/>
        <v/>
      </c>
      <c r="CE37" s="13"/>
      <c r="CF37" s="37"/>
      <c r="CG37" s="192"/>
      <c r="CH37" s="193"/>
      <c r="CI37" s="194"/>
      <c r="CJ37" s="195"/>
      <c r="CV37" s="103"/>
      <c r="CW37" s="103"/>
      <c r="CX37" s="103"/>
      <c r="CY37" s="103"/>
      <c r="CZ37" s="103"/>
      <c r="DA37" s="103"/>
      <c r="DB37" s="109"/>
      <c r="DC37" s="108" t="s">
        <v>125</v>
      </c>
      <c r="DD37" s="103"/>
      <c r="DE37" s="103"/>
      <c r="DF37" s="103"/>
      <c r="DH37" s="103"/>
      <c r="DI37" s="103"/>
      <c r="DJ37" s="103"/>
    </row>
    <row r="38" spans="7:114" ht="15" customHeight="1" x14ac:dyDescent="0.25">
      <c r="G38" s="238" t="s">
        <v>34</v>
      </c>
      <c r="H38" s="239"/>
      <c r="I38" s="239"/>
      <c r="J38" s="239"/>
      <c r="K38" s="239"/>
      <c r="L38" s="239"/>
      <c r="M38" s="239"/>
      <c r="N38" s="239"/>
      <c r="O38" s="239"/>
      <c r="P38" s="239"/>
      <c r="Q38" s="239"/>
      <c r="R38" s="239"/>
      <c r="S38" s="239"/>
      <c r="T38" s="239"/>
      <c r="U38" s="52" t="s">
        <v>15</v>
      </c>
      <c r="V38" s="251"/>
      <c r="W38" s="251"/>
      <c r="X38" s="251"/>
      <c r="Y38" s="251"/>
      <c r="Z38" s="251"/>
      <c r="AA38" s="251"/>
      <c r="AB38" s="251"/>
      <c r="AC38" s="251"/>
      <c r="AD38" s="251"/>
      <c r="AE38" s="251"/>
      <c r="AF38" s="251"/>
      <c r="AG38" s="251"/>
      <c r="AH38" s="252"/>
      <c r="AI38" s="331" t="s">
        <v>35</v>
      </c>
      <c r="AJ38" s="332"/>
      <c r="AK38" s="332"/>
      <c r="AL38" s="332"/>
      <c r="AM38" s="332"/>
      <c r="AN38" s="332"/>
      <c r="AO38" s="332"/>
      <c r="AP38" s="332"/>
      <c r="AQ38" s="332"/>
      <c r="AR38" s="53" t="s">
        <v>15</v>
      </c>
      <c r="AS38" s="251"/>
      <c r="AT38" s="251"/>
      <c r="AU38" s="251"/>
      <c r="AV38" s="251"/>
      <c r="AW38" s="251"/>
      <c r="AX38" s="251"/>
      <c r="AY38" s="251"/>
      <c r="AZ38" s="251"/>
      <c r="BA38" s="251"/>
      <c r="BB38" s="251"/>
      <c r="BC38" s="251"/>
      <c r="BD38" s="251"/>
      <c r="BE38" s="251"/>
      <c r="BF38" s="251"/>
      <c r="BG38" s="251"/>
      <c r="BH38" s="251"/>
      <c r="BI38" s="252"/>
      <c r="BJ38" s="223"/>
      <c r="BK38" s="223"/>
      <c r="BL38" s="223"/>
      <c r="BM38" s="3"/>
      <c r="BN38" s="23"/>
      <c r="BO38" s="23"/>
      <c r="BP38" s="3"/>
      <c r="BS38" s="23"/>
      <c r="BT38" s="23"/>
      <c r="BU38" s="33"/>
      <c r="BV38" s="94" t="str">
        <f t="shared" si="1"/>
        <v/>
      </c>
      <c r="BW38" s="180"/>
      <c r="BX38" s="180"/>
      <c r="BY38" s="180"/>
      <c r="BZ38" s="181"/>
      <c r="CA38" s="34">
        <f t="shared" si="2"/>
        <v>0</v>
      </c>
      <c r="CB38" s="35" t="str">
        <f t="shared" si="3"/>
        <v/>
      </c>
      <c r="CC38" s="34" t="str">
        <f t="shared" si="4"/>
        <v/>
      </c>
      <c r="CD38" s="36" t="str">
        <f t="shared" si="5"/>
        <v/>
      </c>
      <c r="CE38" s="13"/>
      <c r="CF38" s="37"/>
      <c r="CG38" s="192"/>
      <c r="CH38" s="193"/>
      <c r="CI38" s="194"/>
      <c r="CJ38" s="195"/>
      <c r="CV38" s="103"/>
      <c r="CW38" s="103"/>
      <c r="CX38" s="103"/>
      <c r="CY38" s="103"/>
      <c r="CZ38" s="103"/>
      <c r="DA38" s="103"/>
      <c r="DB38" s="109"/>
      <c r="DC38" s="108" t="s">
        <v>126</v>
      </c>
      <c r="DD38" s="103"/>
      <c r="DE38" s="103"/>
      <c r="DF38" s="103"/>
      <c r="DH38" s="103"/>
      <c r="DI38" s="103"/>
      <c r="DJ38" s="103"/>
    </row>
    <row r="39" spans="7:114" ht="15" customHeight="1" x14ac:dyDescent="0.25">
      <c r="G39" s="240" t="s">
        <v>36</v>
      </c>
      <c r="H39" s="228"/>
      <c r="I39" s="228"/>
      <c r="J39" s="228"/>
      <c r="K39" s="228"/>
      <c r="L39" s="228"/>
      <c r="M39" s="228"/>
      <c r="N39" s="228"/>
      <c r="O39" s="228"/>
      <c r="P39" s="228"/>
      <c r="Q39" s="228"/>
      <c r="R39" s="228"/>
      <c r="S39" s="228"/>
      <c r="T39" s="228"/>
      <c r="U39" s="54" t="s">
        <v>15</v>
      </c>
      <c r="V39" s="224"/>
      <c r="W39" s="224"/>
      <c r="X39" s="224"/>
      <c r="Y39" s="224"/>
      <c r="Z39" s="224"/>
      <c r="AA39" s="224"/>
      <c r="AB39" s="224"/>
      <c r="AC39" s="224"/>
      <c r="AD39" s="224"/>
      <c r="AE39" s="224"/>
      <c r="AF39" s="224"/>
      <c r="AG39" s="224"/>
      <c r="AH39" s="225"/>
      <c r="AI39" s="333" t="s">
        <v>327</v>
      </c>
      <c r="AJ39" s="334"/>
      <c r="AK39" s="334"/>
      <c r="AL39" s="334"/>
      <c r="AM39" s="334"/>
      <c r="AN39" s="334"/>
      <c r="AO39" s="334"/>
      <c r="AP39" s="334"/>
      <c r="AQ39" s="334"/>
      <c r="AR39" s="55" t="s">
        <v>15</v>
      </c>
      <c r="AS39" s="244"/>
      <c r="AT39" s="244"/>
      <c r="AU39" s="244"/>
      <c r="AV39" s="244"/>
      <c r="AW39" s="244"/>
      <c r="AX39" s="244"/>
      <c r="AY39" s="244"/>
      <c r="AZ39" s="244"/>
      <c r="BA39" s="244"/>
      <c r="BB39" s="244"/>
      <c r="BC39" s="244"/>
      <c r="BD39" s="244"/>
      <c r="BE39" s="244"/>
      <c r="BF39" s="244"/>
      <c r="BG39" s="244"/>
      <c r="BH39" s="244"/>
      <c r="BI39" s="245"/>
      <c r="BJ39" s="223"/>
      <c r="BK39" s="223"/>
      <c r="BL39" s="223"/>
      <c r="BM39" s="3"/>
      <c r="BN39" s="23"/>
      <c r="BO39" s="23"/>
      <c r="BP39" s="3"/>
      <c r="BS39" s="23"/>
      <c r="BT39" s="23"/>
      <c r="BU39" s="33"/>
      <c r="BV39" s="94" t="str">
        <f t="shared" si="1"/>
        <v/>
      </c>
      <c r="BW39" s="180"/>
      <c r="BX39" s="180"/>
      <c r="BY39" s="180"/>
      <c r="BZ39" s="181"/>
      <c r="CA39" s="34">
        <f t="shared" si="2"/>
        <v>0</v>
      </c>
      <c r="CB39" s="35" t="str">
        <f t="shared" si="3"/>
        <v/>
      </c>
      <c r="CC39" s="34" t="str">
        <f t="shared" si="4"/>
        <v/>
      </c>
      <c r="CD39" s="36" t="str">
        <f t="shared" si="5"/>
        <v/>
      </c>
      <c r="CE39" s="13"/>
      <c r="CF39" s="37"/>
      <c r="CG39" s="192"/>
      <c r="CH39" s="193"/>
      <c r="CI39" s="194"/>
      <c r="CJ39" s="195"/>
      <c r="CV39" s="103"/>
      <c r="CW39" s="103"/>
      <c r="CX39" s="103"/>
      <c r="CY39" s="103"/>
      <c r="CZ39" s="103"/>
      <c r="DA39" s="103"/>
      <c r="DB39" s="109"/>
      <c r="DC39" s="108" t="s">
        <v>127</v>
      </c>
      <c r="DD39" s="103"/>
      <c r="DE39" s="103"/>
      <c r="DF39" s="103"/>
      <c r="DH39" s="103"/>
      <c r="DI39" s="103"/>
      <c r="DJ39" s="103"/>
    </row>
    <row r="40" spans="7:114" ht="15" customHeight="1" x14ac:dyDescent="0.25">
      <c r="G40" s="240" t="s">
        <v>85</v>
      </c>
      <c r="H40" s="228"/>
      <c r="I40" s="228"/>
      <c r="J40" s="228"/>
      <c r="K40" s="228"/>
      <c r="L40" s="228"/>
      <c r="M40" s="228"/>
      <c r="N40" s="228"/>
      <c r="O40" s="228"/>
      <c r="P40" s="228"/>
      <c r="Q40" s="228"/>
      <c r="R40" s="228"/>
      <c r="S40" s="228"/>
      <c r="T40" s="228"/>
      <c r="U40" s="56" t="s">
        <v>15</v>
      </c>
      <c r="V40" s="224"/>
      <c r="W40" s="224"/>
      <c r="X40" s="224"/>
      <c r="Y40" s="224"/>
      <c r="Z40" s="224"/>
      <c r="AA40" s="224"/>
      <c r="AB40" s="224"/>
      <c r="AC40" s="224"/>
      <c r="AD40" s="224"/>
      <c r="AE40" s="224"/>
      <c r="AF40" s="224"/>
      <c r="AG40" s="224"/>
      <c r="AH40" s="225"/>
      <c r="AI40" s="335" t="s">
        <v>26</v>
      </c>
      <c r="AJ40" s="336"/>
      <c r="AK40" s="336"/>
      <c r="AL40" s="336"/>
      <c r="AM40" s="336"/>
      <c r="AN40" s="336"/>
      <c r="AO40" s="336"/>
      <c r="AP40" s="336"/>
      <c r="AQ40" s="336"/>
      <c r="AR40" s="55" t="s">
        <v>15</v>
      </c>
      <c r="AS40" s="244"/>
      <c r="AT40" s="244"/>
      <c r="AU40" s="244"/>
      <c r="AV40" s="244"/>
      <c r="AW40" s="244"/>
      <c r="AX40" s="244"/>
      <c r="AY40" s="244"/>
      <c r="AZ40" s="244"/>
      <c r="BA40" s="244"/>
      <c r="BB40" s="244"/>
      <c r="BC40" s="244"/>
      <c r="BD40" s="244"/>
      <c r="BE40" s="244"/>
      <c r="BF40" s="244"/>
      <c r="BG40" s="244"/>
      <c r="BH40" s="244"/>
      <c r="BI40" s="245"/>
      <c r="BJ40" s="223"/>
      <c r="BK40" s="223"/>
      <c r="BL40" s="223"/>
      <c r="BM40" s="3"/>
      <c r="BN40" s="23"/>
      <c r="BO40" s="23"/>
      <c r="BP40" s="3"/>
      <c r="BS40" s="23"/>
      <c r="BT40" s="23"/>
      <c r="BU40" s="33"/>
      <c r="BV40" s="94" t="str">
        <f t="shared" si="1"/>
        <v/>
      </c>
      <c r="BW40" s="180"/>
      <c r="BX40" s="180"/>
      <c r="BY40" s="180"/>
      <c r="BZ40" s="181"/>
      <c r="CA40" s="34">
        <f t="shared" si="2"/>
        <v>0</v>
      </c>
      <c r="CB40" s="35" t="str">
        <f t="shared" si="3"/>
        <v/>
      </c>
      <c r="CC40" s="34" t="str">
        <f t="shared" si="4"/>
        <v/>
      </c>
      <c r="CD40" s="36" t="str">
        <f t="shared" si="5"/>
        <v/>
      </c>
      <c r="CE40" s="13"/>
      <c r="CF40" s="37"/>
      <c r="CG40" s="192"/>
      <c r="CH40" s="193"/>
      <c r="CI40" s="194"/>
      <c r="CJ40" s="195"/>
      <c r="CV40" s="103"/>
      <c r="CW40" s="103"/>
      <c r="CX40" s="103"/>
      <c r="CY40" s="103"/>
      <c r="CZ40" s="103"/>
      <c r="DA40" s="103"/>
      <c r="DB40" s="109"/>
      <c r="DC40" s="108" t="s">
        <v>128</v>
      </c>
      <c r="DD40" s="103"/>
      <c r="DE40" s="103"/>
      <c r="DF40" s="103"/>
      <c r="DH40" s="103"/>
      <c r="DI40" s="103"/>
      <c r="DJ40" s="103"/>
    </row>
    <row r="41" spans="7:114" ht="15" customHeight="1" thickBot="1" x14ac:dyDescent="0.3">
      <c r="G41" s="321" t="s">
        <v>37</v>
      </c>
      <c r="H41" s="322"/>
      <c r="I41" s="322"/>
      <c r="J41" s="322"/>
      <c r="K41" s="322"/>
      <c r="L41" s="322"/>
      <c r="M41" s="51" t="s">
        <v>15</v>
      </c>
      <c r="N41" s="290" t="s">
        <v>38</v>
      </c>
      <c r="O41" s="290"/>
      <c r="P41" s="290"/>
      <c r="Q41" s="290"/>
      <c r="R41" s="57"/>
      <c r="S41" s="57"/>
      <c r="T41" s="57"/>
      <c r="U41" s="57" t="s">
        <v>15</v>
      </c>
      <c r="V41" s="291"/>
      <c r="W41" s="291"/>
      <c r="X41" s="291"/>
      <c r="Y41" s="291"/>
      <c r="Z41" s="291"/>
      <c r="AA41" s="291"/>
      <c r="AB41" s="291"/>
      <c r="AC41" s="291"/>
      <c r="AD41" s="291"/>
      <c r="AE41" s="291"/>
      <c r="AF41" s="291"/>
      <c r="AG41" s="291"/>
      <c r="AH41" s="292"/>
      <c r="AI41" s="293" t="s">
        <v>326</v>
      </c>
      <c r="AJ41" s="294"/>
      <c r="AK41" s="294"/>
      <c r="AL41" s="294"/>
      <c r="AM41" s="294"/>
      <c r="AN41" s="294"/>
      <c r="AO41" s="294"/>
      <c r="AP41" s="294"/>
      <c r="AQ41" s="294"/>
      <c r="AR41" s="58" t="s">
        <v>15</v>
      </c>
      <c r="AS41" s="246" t="s">
        <v>264</v>
      </c>
      <c r="AT41" s="246"/>
      <c r="AU41" s="246"/>
      <c r="AV41" s="246"/>
      <c r="AW41" s="246"/>
      <c r="AX41" s="246"/>
      <c r="AY41" s="246"/>
      <c r="AZ41" s="246"/>
      <c r="BA41" s="246"/>
      <c r="BB41" s="246"/>
      <c r="BC41" s="246"/>
      <c r="BD41" s="246"/>
      <c r="BE41" s="246"/>
      <c r="BF41" s="246"/>
      <c r="BG41" s="246"/>
      <c r="BH41" s="246"/>
      <c r="BI41" s="247"/>
      <c r="BJ41" s="223"/>
      <c r="BK41" s="223"/>
      <c r="BL41" s="223"/>
      <c r="BM41" s="3"/>
      <c r="BN41" s="23"/>
      <c r="BO41" s="23"/>
      <c r="BP41" s="3"/>
      <c r="BS41" s="23"/>
      <c r="BT41" s="23"/>
      <c r="BU41" s="33"/>
      <c r="BV41" s="94" t="str">
        <f t="shared" si="1"/>
        <v/>
      </c>
      <c r="BW41" s="180"/>
      <c r="BX41" s="180"/>
      <c r="BY41" s="180"/>
      <c r="BZ41" s="181"/>
      <c r="CA41" s="34">
        <f t="shared" si="2"/>
        <v>0</v>
      </c>
      <c r="CB41" s="35" t="str">
        <f t="shared" si="3"/>
        <v/>
      </c>
      <c r="CC41" s="34" t="str">
        <f t="shared" si="4"/>
        <v/>
      </c>
      <c r="CD41" s="36" t="str">
        <f t="shared" si="5"/>
        <v/>
      </c>
      <c r="CE41" s="13"/>
      <c r="CF41" s="37"/>
      <c r="CG41" s="192"/>
      <c r="CH41" s="193"/>
      <c r="CI41" s="194"/>
      <c r="CJ41" s="195"/>
      <c r="CV41" s="103"/>
      <c r="CW41" s="103"/>
      <c r="CX41" s="103"/>
      <c r="CY41" s="103"/>
      <c r="CZ41" s="103"/>
      <c r="DA41" s="103"/>
      <c r="DB41" s="109"/>
      <c r="DC41" s="108" t="s">
        <v>129</v>
      </c>
      <c r="DD41" s="103"/>
      <c r="DE41" s="103"/>
      <c r="DF41" s="103"/>
      <c r="DH41" s="103"/>
      <c r="DI41" s="103"/>
      <c r="DJ41" s="103"/>
    </row>
    <row r="42" spans="7:114" ht="15" customHeight="1" thickBot="1" x14ac:dyDescent="0.3">
      <c r="G42" s="26"/>
      <c r="H42" s="26"/>
      <c r="I42" s="26"/>
      <c r="J42" s="26"/>
      <c r="K42" s="26"/>
      <c r="L42" s="26"/>
      <c r="M42" s="59"/>
      <c r="N42" s="60"/>
      <c r="O42" s="61"/>
      <c r="P42" s="61"/>
      <c r="Q42" s="61"/>
      <c r="R42" s="61"/>
      <c r="S42" s="61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3"/>
      <c r="BJ42" s="64"/>
      <c r="BK42" s="64"/>
      <c r="BL42" s="64"/>
      <c r="BM42" s="3"/>
      <c r="BN42" s="23"/>
      <c r="BO42" s="23"/>
      <c r="BP42" s="3"/>
      <c r="BS42" s="23"/>
      <c r="BT42" s="23"/>
      <c r="BU42" s="33"/>
      <c r="BV42" s="94" t="str">
        <f t="shared" si="1"/>
        <v/>
      </c>
      <c r="BW42" s="180"/>
      <c r="BX42" s="180"/>
      <c r="BY42" s="180"/>
      <c r="BZ42" s="181"/>
      <c r="CA42" s="34">
        <f t="shared" si="2"/>
        <v>0</v>
      </c>
      <c r="CB42" s="35" t="str">
        <f t="shared" si="3"/>
        <v/>
      </c>
      <c r="CC42" s="34" t="str">
        <f t="shared" si="4"/>
        <v/>
      </c>
      <c r="CD42" s="36" t="str">
        <f t="shared" si="5"/>
        <v/>
      </c>
      <c r="CE42" s="13"/>
      <c r="CF42" s="37"/>
      <c r="CG42" s="192"/>
      <c r="CH42" s="193"/>
      <c r="CI42" s="194"/>
      <c r="CJ42" s="195"/>
      <c r="CV42" s="103"/>
      <c r="CW42" s="103"/>
      <c r="CX42" s="103"/>
      <c r="CY42" s="103"/>
      <c r="CZ42" s="103"/>
      <c r="DA42" s="103"/>
      <c r="DB42" s="109"/>
      <c r="DC42" s="108" t="s">
        <v>130</v>
      </c>
      <c r="DD42" s="103"/>
      <c r="DE42" s="103"/>
      <c r="DF42" s="103"/>
      <c r="DH42" s="103"/>
      <c r="DI42" s="103"/>
      <c r="DJ42" s="103"/>
    </row>
    <row r="43" spans="7:114" ht="15" customHeight="1" thickBot="1" x14ac:dyDescent="0.3">
      <c r="G43" s="337" t="s">
        <v>39</v>
      </c>
      <c r="H43" s="338"/>
      <c r="I43" s="338"/>
      <c r="J43" s="338"/>
      <c r="K43" s="338"/>
      <c r="L43" s="338"/>
      <c r="M43" s="338"/>
      <c r="N43" s="338"/>
      <c r="O43" s="338"/>
      <c r="P43" s="338"/>
      <c r="Q43" s="338"/>
      <c r="R43" s="338"/>
      <c r="S43" s="338"/>
      <c r="T43" s="338"/>
      <c r="U43" s="338"/>
      <c r="V43" s="338"/>
      <c r="W43" s="338"/>
      <c r="X43" s="338"/>
      <c r="Y43" s="338"/>
      <c r="Z43" s="338"/>
      <c r="AA43" s="338"/>
      <c r="AB43" s="338"/>
      <c r="AC43" s="338"/>
      <c r="AD43" s="338"/>
      <c r="AE43" s="338"/>
      <c r="AF43" s="338"/>
      <c r="AG43" s="338"/>
      <c r="AH43" s="338"/>
      <c r="AI43" s="338"/>
      <c r="AJ43" s="338"/>
      <c r="AK43" s="338"/>
      <c r="AL43" s="338"/>
      <c r="AM43" s="338"/>
      <c r="AN43" s="338"/>
      <c r="AO43" s="338"/>
      <c r="AP43" s="338"/>
      <c r="AQ43" s="338"/>
      <c r="AR43" s="338"/>
      <c r="AS43" s="338"/>
      <c r="AT43" s="338"/>
      <c r="AU43" s="338"/>
      <c r="AV43" s="338"/>
      <c r="AW43" s="338"/>
      <c r="AX43" s="338"/>
      <c r="AY43" s="338"/>
      <c r="AZ43" s="338"/>
      <c r="BA43" s="338"/>
      <c r="BB43" s="338"/>
      <c r="BC43" s="338"/>
      <c r="BD43" s="338"/>
      <c r="BE43" s="338"/>
      <c r="BF43" s="338"/>
      <c r="BG43" s="338"/>
      <c r="BH43" s="338"/>
      <c r="BI43" s="250"/>
      <c r="BJ43" s="64"/>
      <c r="BK43" s="64"/>
      <c r="BL43" s="64"/>
      <c r="BM43" s="3"/>
      <c r="BN43" s="23"/>
      <c r="BO43" s="23"/>
      <c r="BP43" s="3"/>
      <c r="BS43" s="23"/>
      <c r="BT43" s="23"/>
      <c r="BU43" s="33"/>
      <c r="BV43" s="94" t="str">
        <f t="shared" si="1"/>
        <v/>
      </c>
      <c r="BW43" s="180"/>
      <c r="BX43" s="180"/>
      <c r="BY43" s="180"/>
      <c r="BZ43" s="181"/>
      <c r="CA43" s="34">
        <f t="shared" si="2"/>
        <v>0</v>
      </c>
      <c r="CB43" s="35" t="str">
        <f t="shared" si="3"/>
        <v/>
      </c>
      <c r="CC43" s="34" t="str">
        <f t="shared" si="4"/>
        <v/>
      </c>
      <c r="CD43" s="36" t="str">
        <f t="shared" si="5"/>
        <v/>
      </c>
      <c r="CE43" s="13"/>
      <c r="CF43" s="37"/>
      <c r="CG43" s="192"/>
      <c r="CH43" s="193"/>
      <c r="CI43" s="194"/>
      <c r="CJ43" s="195"/>
      <c r="CV43" s="103"/>
      <c r="CW43" s="103"/>
      <c r="CX43" s="103"/>
      <c r="CY43" s="103"/>
      <c r="CZ43" s="103"/>
      <c r="DA43" s="103"/>
      <c r="DB43" s="109"/>
      <c r="DC43" s="108" t="s">
        <v>131</v>
      </c>
      <c r="DD43" s="103"/>
      <c r="DE43" s="103"/>
      <c r="DF43" s="103"/>
      <c r="DH43" s="103"/>
      <c r="DI43" s="103"/>
      <c r="DJ43" s="103"/>
    </row>
    <row r="44" spans="7:114" ht="15" customHeight="1" x14ac:dyDescent="0.25">
      <c r="G44" s="300"/>
      <c r="H44" s="301"/>
      <c r="I44" s="301"/>
      <c r="J44" s="301"/>
      <c r="K44" s="301"/>
      <c r="L44" s="301"/>
      <c r="M44" s="301"/>
      <c r="N44" s="301"/>
      <c r="O44" s="301"/>
      <c r="P44" s="301"/>
      <c r="Q44" s="301"/>
      <c r="R44" s="301"/>
      <c r="S44" s="301"/>
      <c r="T44" s="301"/>
      <c r="U44" s="301"/>
      <c r="V44" s="301"/>
      <c r="W44" s="301"/>
      <c r="X44" s="301"/>
      <c r="Y44" s="301"/>
      <c r="Z44" s="301"/>
      <c r="AA44" s="301"/>
      <c r="AB44" s="301"/>
      <c r="AC44" s="301"/>
      <c r="AD44" s="301"/>
      <c r="AE44" s="301"/>
      <c r="AF44" s="301"/>
      <c r="AG44" s="301"/>
      <c r="AH44" s="302"/>
      <c r="AI44" s="298"/>
      <c r="AJ44" s="234"/>
      <c r="AK44" s="234"/>
      <c r="AL44" s="234"/>
      <c r="AM44" s="234"/>
      <c r="AN44" s="234"/>
      <c r="AO44" s="234"/>
      <c r="AP44" s="234"/>
      <c r="AQ44" s="234"/>
      <c r="AR44" s="234"/>
      <c r="AS44" s="234"/>
      <c r="AT44" s="234"/>
      <c r="AU44" s="234"/>
      <c r="AV44" s="234"/>
      <c r="AW44" s="234"/>
      <c r="AX44" s="234"/>
      <c r="AY44" s="234"/>
      <c r="AZ44" s="234"/>
      <c r="BA44" s="234"/>
      <c r="BB44" s="234"/>
      <c r="BC44" s="234"/>
      <c r="BD44" s="234"/>
      <c r="BE44" s="234"/>
      <c r="BF44" s="234"/>
      <c r="BG44" s="234"/>
      <c r="BH44" s="234"/>
      <c r="BI44" s="299"/>
      <c r="BJ44" s="64"/>
      <c r="BK44" s="64"/>
      <c r="BL44" s="64"/>
      <c r="BM44" s="3"/>
      <c r="BN44" s="23"/>
      <c r="BO44" s="23"/>
      <c r="BP44" s="3"/>
      <c r="BS44" s="23"/>
      <c r="BT44" s="23"/>
      <c r="BU44" s="33"/>
      <c r="BV44" s="94" t="str">
        <f t="shared" si="1"/>
        <v/>
      </c>
      <c r="BW44" s="180"/>
      <c r="BX44" s="180"/>
      <c r="BY44" s="180"/>
      <c r="BZ44" s="181"/>
      <c r="CA44" s="34">
        <f t="shared" si="2"/>
        <v>0</v>
      </c>
      <c r="CB44" s="35" t="str">
        <f t="shared" si="3"/>
        <v/>
      </c>
      <c r="CC44" s="34" t="str">
        <f t="shared" si="4"/>
        <v/>
      </c>
      <c r="CD44" s="36" t="str">
        <f t="shared" si="5"/>
        <v/>
      </c>
      <c r="CE44" s="13"/>
      <c r="CF44" s="37"/>
      <c r="CG44" s="192"/>
      <c r="CH44" s="193"/>
      <c r="CI44" s="194"/>
      <c r="CJ44" s="195"/>
      <c r="CV44" s="103"/>
      <c r="CW44" s="103"/>
      <c r="CX44" s="103"/>
      <c r="CY44" s="103"/>
      <c r="CZ44" s="103"/>
      <c r="DA44" s="103"/>
      <c r="DB44" s="109"/>
      <c r="DC44" s="108" t="s">
        <v>132</v>
      </c>
      <c r="DD44" s="103"/>
      <c r="DE44" s="103"/>
      <c r="DF44" s="103"/>
      <c r="DH44" s="103"/>
      <c r="DI44" s="103"/>
      <c r="DJ44" s="103"/>
    </row>
    <row r="45" spans="7:114" ht="15" customHeight="1" thickBot="1" x14ac:dyDescent="0.3">
      <c r="G45" s="329"/>
      <c r="H45" s="330"/>
      <c r="I45" s="330"/>
      <c r="J45" s="330"/>
      <c r="K45" s="330"/>
      <c r="L45" s="330"/>
      <c r="M45" s="330"/>
      <c r="N45" s="330"/>
      <c r="O45" s="330"/>
      <c r="P45" s="330"/>
      <c r="Q45" s="330"/>
      <c r="R45" s="330"/>
      <c r="S45" s="330"/>
      <c r="T45" s="330"/>
      <c r="U45" s="330"/>
      <c r="V45" s="330"/>
      <c r="W45" s="330"/>
      <c r="X45" s="330"/>
      <c r="Y45" s="330"/>
      <c r="Z45" s="330"/>
      <c r="AA45" s="330"/>
      <c r="AB45" s="330"/>
      <c r="AC45" s="330"/>
      <c r="AD45" s="330"/>
      <c r="AE45" s="330"/>
      <c r="AF45" s="330"/>
      <c r="AG45" s="330"/>
      <c r="AH45" s="330"/>
      <c r="AI45" s="326"/>
      <c r="AJ45" s="327"/>
      <c r="AK45" s="327"/>
      <c r="AL45" s="327"/>
      <c r="AM45" s="327"/>
      <c r="AN45" s="327"/>
      <c r="AO45" s="327"/>
      <c r="AP45" s="327"/>
      <c r="AQ45" s="327"/>
      <c r="AR45" s="327"/>
      <c r="AS45" s="327"/>
      <c r="AT45" s="327"/>
      <c r="AU45" s="327"/>
      <c r="AV45" s="327"/>
      <c r="AW45" s="327"/>
      <c r="AX45" s="327"/>
      <c r="AY45" s="327"/>
      <c r="AZ45" s="327"/>
      <c r="BA45" s="327"/>
      <c r="BB45" s="327"/>
      <c r="BC45" s="327"/>
      <c r="BD45" s="327"/>
      <c r="BE45" s="327"/>
      <c r="BF45" s="327"/>
      <c r="BG45" s="327"/>
      <c r="BH45" s="327"/>
      <c r="BI45" s="328"/>
      <c r="BJ45" s="64"/>
      <c r="BK45" s="64"/>
      <c r="BL45" s="64"/>
      <c r="BM45" s="3"/>
      <c r="BN45" s="23"/>
      <c r="BO45" s="23"/>
      <c r="BP45" s="3"/>
      <c r="BS45" s="23"/>
      <c r="BT45" s="23"/>
      <c r="BU45" s="33"/>
      <c r="BV45" s="94" t="str">
        <f t="shared" si="1"/>
        <v/>
      </c>
      <c r="BW45" s="180"/>
      <c r="BX45" s="180"/>
      <c r="BY45" s="180"/>
      <c r="BZ45" s="181"/>
      <c r="CA45" s="34">
        <f t="shared" si="2"/>
        <v>0</v>
      </c>
      <c r="CB45" s="35" t="str">
        <f t="shared" si="3"/>
        <v/>
      </c>
      <c r="CC45" s="34" t="str">
        <f t="shared" si="4"/>
        <v/>
      </c>
      <c r="CD45" s="36" t="str">
        <f t="shared" si="5"/>
        <v/>
      </c>
      <c r="CE45" s="13"/>
      <c r="CF45" s="37"/>
      <c r="CG45" s="192"/>
      <c r="CH45" s="193"/>
      <c r="CI45" s="194"/>
      <c r="CJ45" s="195"/>
      <c r="CV45" s="103"/>
      <c r="CW45" s="103"/>
      <c r="CX45" s="103"/>
      <c r="CY45" s="103"/>
      <c r="CZ45" s="103"/>
      <c r="DA45" s="103"/>
      <c r="DB45" s="109"/>
      <c r="DC45" s="108" t="s">
        <v>133</v>
      </c>
      <c r="DD45" s="103"/>
      <c r="DE45" s="103"/>
      <c r="DF45" s="103"/>
      <c r="DH45" s="103"/>
      <c r="DI45" s="103"/>
      <c r="DJ45" s="103"/>
    </row>
    <row r="46" spans="7:114" ht="15" customHeight="1" thickBot="1" x14ac:dyDescent="0.3">
      <c r="G46" s="325"/>
      <c r="H46" s="325"/>
      <c r="I46" s="325"/>
      <c r="J46" s="325"/>
      <c r="K46" s="325"/>
      <c r="L46" s="325"/>
      <c r="M46" s="325"/>
      <c r="N46" s="325"/>
      <c r="O46" s="325"/>
      <c r="P46" s="325"/>
      <c r="Q46" s="325"/>
      <c r="R46" s="325"/>
      <c r="S46" s="325"/>
      <c r="T46" s="325"/>
      <c r="U46" s="325"/>
      <c r="V46" s="325"/>
      <c r="W46" s="325"/>
      <c r="X46" s="325"/>
      <c r="Y46" s="325"/>
      <c r="Z46" s="325"/>
      <c r="AA46" s="325"/>
      <c r="AB46" s="325"/>
      <c r="AC46" s="325"/>
      <c r="AD46" s="325"/>
      <c r="AE46" s="325"/>
      <c r="AF46" s="325"/>
      <c r="AG46" s="325"/>
      <c r="AH46" s="325"/>
      <c r="AI46" s="237"/>
      <c r="AJ46" s="237"/>
      <c r="AK46" s="237"/>
      <c r="AL46" s="237"/>
      <c r="AM46" s="237"/>
      <c r="AN46" s="237"/>
      <c r="AO46" s="237"/>
      <c r="AP46" s="237"/>
      <c r="AQ46" s="237"/>
      <c r="AR46" s="237"/>
      <c r="AS46" s="237"/>
      <c r="AT46" s="237"/>
      <c r="AU46" s="237"/>
      <c r="AV46" s="237"/>
      <c r="AW46" s="237"/>
      <c r="AX46" s="237"/>
      <c r="AY46" s="237"/>
      <c r="AZ46" s="237"/>
      <c r="BA46" s="237"/>
      <c r="BB46" s="237"/>
      <c r="BC46" s="237"/>
      <c r="BD46" s="237"/>
      <c r="BE46" s="237"/>
      <c r="BF46" s="237"/>
      <c r="BG46" s="237"/>
      <c r="BH46" s="237"/>
      <c r="BI46" s="3"/>
      <c r="BJ46" s="223"/>
      <c r="BK46" s="223"/>
      <c r="BL46" s="223"/>
      <c r="BM46" s="3"/>
      <c r="BN46" s="23"/>
      <c r="BO46" s="23"/>
      <c r="BP46" s="3"/>
      <c r="BS46" s="23"/>
      <c r="BT46" s="23"/>
      <c r="BU46" s="33"/>
      <c r="BV46" s="94" t="str">
        <f t="shared" si="1"/>
        <v/>
      </c>
      <c r="BW46" s="180"/>
      <c r="BX46" s="180"/>
      <c r="BY46" s="180"/>
      <c r="BZ46" s="181"/>
      <c r="CA46" s="34">
        <f t="shared" si="2"/>
        <v>0</v>
      </c>
      <c r="CB46" s="35" t="str">
        <f t="shared" si="3"/>
        <v/>
      </c>
      <c r="CC46" s="34" t="str">
        <f t="shared" si="4"/>
        <v/>
      </c>
      <c r="CD46" s="36" t="str">
        <f t="shared" si="5"/>
        <v/>
      </c>
      <c r="CE46" s="13"/>
      <c r="CF46" s="37"/>
      <c r="CG46" s="192"/>
      <c r="CH46" s="193"/>
      <c r="CI46" s="194"/>
      <c r="CJ46" s="195"/>
      <c r="CV46" s="103"/>
      <c r="CW46" s="103"/>
      <c r="CX46" s="103"/>
      <c r="CY46" s="103"/>
      <c r="CZ46" s="103"/>
      <c r="DA46" s="103"/>
      <c r="DB46" s="109"/>
      <c r="DC46" s="108" t="s">
        <v>134</v>
      </c>
      <c r="DD46" s="103"/>
      <c r="DE46" s="103"/>
      <c r="DF46" s="103"/>
      <c r="DH46" s="103"/>
      <c r="DI46" s="103"/>
      <c r="DJ46" s="103"/>
    </row>
    <row r="47" spans="7:114" ht="15" customHeight="1" thickBot="1" x14ac:dyDescent="0.3">
      <c r="G47" s="248" t="s">
        <v>84</v>
      </c>
      <c r="H47" s="249"/>
      <c r="I47" s="249"/>
      <c r="J47" s="249"/>
      <c r="K47" s="249"/>
      <c r="L47" s="249"/>
      <c r="M47" s="249"/>
      <c r="N47" s="249"/>
      <c r="O47" s="249"/>
      <c r="P47" s="249"/>
      <c r="Q47" s="249"/>
      <c r="R47" s="249"/>
      <c r="S47" s="249"/>
      <c r="T47" s="249"/>
      <c r="U47" s="249"/>
      <c r="V47" s="249"/>
      <c r="W47" s="249"/>
      <c r="X47" s="249"/>
      <c r="Y47" s="249"/>
      <c r="Z47" s="249"/>
      <c r="AA47" s="249"/>
      <c r="AB47" s="249"/>
      <c r="AC47" s="249"/>
      <c r="AD47" s="249"/>
      <c r="AE47" s="249"/>
      <c r="AF47" s="249"/>
      <c r="AG47" s="249"/>
      <c r="AH47" s="295"/>
      <c r="AI47" s="248" t="s">
        <v>40</v>
      </c>
      <c r="AJ47" s="249"/>
      <c r="AK47" s="249"/>
      <c r="AL47" s="249"/>
      <c r="AM47" s="249"/>
      <c r="AN47" s="249"/>
      <c r="AO47" s="249"/>
      <c r="AP47" s="249"/>
      <c r="AQ47" s="249"/>
      <c r="AR47" s="249"/>
      <c r="AS47" s="249"/>
      <c r="AT47" s="249"/>
      <c r="AU47" s="249"/>
      <c r="AV47" s="249"/>
      <c r="AW47" s="249"/>
      <c r="AX47" s="249"/>
      <c r="AY47" s="249"/>
      <c r="AZ47" s="249"/>
      <c r="BA47" s="249"/>
      <c r="BB47" s="249"/>
      <c r="BC47" s="249"/>
      <c r="BD47" s="249"/>
      <c r="BE47" s="249"/>
      <c r="BF47" s="249"/>
      <c r="BG47" s="249"/>
      <c r="BH47" s="249"/>
      <c r="BI47" s="250"/>
      <c r="BJ47" s="223"/>
      <c r="BK47" s="223"/>
      <c r="BL47" s="223"/>
      <c r="BM47" s="3"/>
      <c r="BN47" s="23"/>
      <c r="BO47" s="23"/>
      <c r="BP47" s="3"/>
      <c r="BS47" s="23"/>
      <c r="BT47" s="23"/>
      <c r="BU47" s="33"/>
      <c r="BV47" s="94" t="str">
        <f t="shared" si="1"/>
        <v/>
      </c>
      <c r="BW47" s="180"/>
      <c r="BX47" s="180"/>
      <c r="BY47" s="180"/>
      <c r="BZ47" s="181"/>
      <c r="CA47" s="34">
        <f t="shared" si="2"/>
        <v>0</v>
      </c>
      <c r="CB47" s="35" t="str">
        <f t="shared" si="3"/>
        <v/>
      </c>
      <c r="CC47" s="34" t="str">
        <f t="shared" si="4"/>
        <v/>
      </c>
      <c r="CD47" s="36" t="str">
        <f t="shared" si="5"/>
        <v/>
      </c>
      <c r="CE47" s="13"/>
      <c r="CF47" s="37"/>
      <c r="CG47" s="192"/>
      <c r="CH47" s="193"/>
      <c r="CI47" s="194"/>
      <c r="CJ47" s="195"/>
      <c r="CV47" s="103"/>
      <c r="CW47" s="103"/>
      <c r="CX47" s="103"/>
      <c r="CY47" s="103"/>
      <c r="CZ47" s="103"/>
      <c r="DA47" s="103"/>
      <c r="DB47" s="109"/>
      <c r="DC47" s="108" t="s">
        <v>135</v>
      </c>
      <c r="DD47" s="103"/>
      <c r="DE47" s="103"/>
      <c r="DF47" s="103"/>
      <c r="DH47" s="103"/>
      <c r="DI47" s="103"/>
      <c r="DJ47" s="103"/>
    </row>
    <row r="48" spans="7:114" ht="15" customHeight="1" x14ac:dyDescent="0.25">
      <c r="G48" s="288" t="s">
        <v>41</v>
      </c>
      <c r="H48" s="289"/>
      <c r="I48" s="289"/>
      <c r="J48" s="289"/>
      <c r="K48" s="289"/>
      <c r="L48" s="289"/>
      <c r="M48" s="289"/>
      <c r="N48" s="289"/>
      <c r="O48" s="289"/>
      <c r="P48" s="289"/>
      <c r="Q48" s="289"/>
      <c r="R48" s="289"/>
      <c r="S48" s="289"/>
      <c r="T48" s="289"/>
      <c r="U48" s="38" t="s">
        <v>15</v>
      </c>
      <c r="V48" s="243" t="s">
        <v>72</v>
      </c>
      <c r="W48" s="243"/>
      <c r="X48" s="243"/>
      <c r="Y48" s="243"/>
      <c r="Z48" s="243"/>
      <c r="AA48" s="243"/>
      <c r="AB48" s="243"/>
      <c r="AC48" s="243"/>
      <c r="AD48" s="65" t="s">
        <v>42</v>
      </c>
      <c r="AE48" s="234"/>
      <c r="AF48" s="234"/>
      <c r="AG48" s="234"/>
      <c r="AH48" s="235"/>
      <c r="AI48" s="226" t="s">
        <v>43</v>
      </c>
      <c r="AJ48" s="227"/>
      <c r="AK48" s="227"/>
      <c r="AL48" s="227"/>
      <c r="AM48" s="227"/>
      <c r="AN48" s="227"/>
      <c r="AO48" s="227"/>
      <c r="AP48" s="227"/>
      <c r="AQ48" s="227"/>
      <c r="AR48" s="227"/>
      <c r="AS48" s="227"/>
      <c r="AT48" s="227"/>
      <c r="AU48" s="227"/>
      <c r="AV48" s="227"/>
      <c r="AW48" s="227"/>
      <c r="AX48" s="227"/>
      <c r="AY48" s="227"/>
      <c r="AZ48" s="227"/>
      <c r="BA48" s="66" t="s">
        <v>15</v>
      </c>
      <c r="BB48" s="323">
        <f>IF(BB49="","",IF(BB49="YES",0,'LDM Conversion'!F52))</f>
        <v>0</v>
      </c>
      <c r="BC48" s="323"/>
      <c r="BD48" s="323"/>
      <c r="BE48" s="323"/>
      <c r="BF48" s="323"/>
      <c r="BG48" s="323"/>
      <c r="BH48" s="323"/>
      <c r="BI48" s="324"/>
      <c r="BJ48" s="223"/>
      <c r="BK48" s="223"/>
      <c r="BL48" s="223"/>
      <c r="BM48" s="3"/>
      <c r="BN48" s="23"/>
      <c r="BO48" s="23"/>
      <c r="BP48" s="3"/>
      <c r="BQ48" s="3"/>
      <c r="BR48" s="3"/>
      <c r="BS48" s="23"/>
      <c r="BT48" s="23"/>
      <c r="BU48" s="33"/>
      <c r="BV48" s="94" t="str">
        <f t="shared" si="1"/>
        <v/>
      </c>
      <c r="BW48" s="180"/>
      <c r="BX48" s="180"/>
      <c r="BY48" s="180"/>
      <c r="BZ48" s="181"/>
      <c r="CA48" s="34">
        <f t="shared" si="2"/>
        <v>0</v>
      </c>
      <c r="CB48" s="35" t="str">
        <f t="shared" si="3"/>
        <v/>
      </c>
      <c r="CC48" s="34" t="str">
        <f t="shared" si="4"/>
        <v/>
      </c>
      <c r="CD48" s="36" t="str">
        <f t="shared" si="5"/>
        <v/>
      </c>
      <c r="CE48" s="13"/>
      <c r="CF48" s="37"/>
      <c r="CG48" s="192"/>
      <c r="CH48" s="193"/>
      <c r="CI48" s="194"/>
      <c r="CJ48" s="195"/>
      <c r="CV48" s="103"/>
      <c r="CW48" s="103"/>
      <c r="CX48" s="103"/>
      <c r="CY48" s="103"/>
      <c r="CZ48" s="103"/>
      <c r="DA48" s="103"/>
      <c r="DB48" s="109"/>
      <c r="DC48" s="108" t="s">
        <v>136</v>
      </c>
      <c r="DD48" s="103"/>
      <c r="DE48" s="103"/>
      <c r="DF48" s="103"/>
      <c r="DH48" s="103"/>
      <c r="DI48" s="103"/>
      <c r="DJ48" s="103"/>
    </row>
    <row r="49" spans="7:114" ht="15" customHeight="1" thickBot="1" x14ac:dyDescent="0.3">
      <c r="G49" s="312" t="s">
        <v>44</v>
      </c>
      <c r="H49" s="313"/>
      <c r="I49" s="313"/>
      <c r="J49" s="313"/>
      <c r="K49" s="313"/>
      <c r="L49" s="313"/>
      <c r="M49" s="313"/>
      <c r="N49" s="313"/>
      <c r="O49" s="313"/>
      <c r="P49" s="313"/>
      <c r="Q49" s="313"/>
      <c r="R49" s="313"/>
      <c r="S49" s="313"/>
      <c r="T49" s="313"/>
      <c r="U49" s="42" t="s">
        <v>15</v>
      </c>
      <c r="V49" s="310" t="s">
        <v>60</v>
      </c>
      <c r="W49" s="310"/>
      <c r="X49" s="310"/>
      <c r="Y49" s="310"/>
      <c r="Z49" s="310"/>
      <c r="AA49" s="310"/>
      <c r="AB49" s="310"/>
      <c r="AC49" s="310"/>
      <c r="AD49" s="310"/>
      <c r="AE49" s="310"/>
      <c r="AF49" s="310"/>
      <c r="AG49" s="310"/>
      <c r="AH49" s="311"/>
      <c r="AI49" s="308" t="s">
        <v>45</v>
      </c>
      <c r="AJ49" s="309"/>
      <c r="AK49" s="309"/>
      <c r="AL49" s="309"/>
      <c r="AM49" s="309"/>
      <c r="AN49" s="309"/>
      <c r="AO49" s="309"/>
      <c r="AP49" s="309"/>
      <c r="AQ49" s="309"/>
      <c r="AR49" s="309"/>
      <c r="AS49" s="309"/>
      <c r="AT49" s="309"/>
      <c r="AU49" s="309"/>
      <c r="AV49" s="309"/>
      <c r="AW49" s="309"/>
      <c r="AX49" s="309"/>
      <c r="AY49" s="309"/>
      <c r="AZ49" s="309"/>
      <c r="BA49" s="67" t="s">
        <v>15</v>
      </c>
      <c r="BB49" s="310" t="s">
        <v>38</v>
      </c>
      <c r="BC49" s="310"/>
      <c r="BD49" s="310"/>
      <c r="BE49" s="310"/>
      <c r="BF49" s="310"/>
      <c r="BG49" s="310"/>
      <c r="BH49" s="310"/>
      <c r="BI49" s="311"/>
      <c r="BJ49" s="223"/>
      <c r="BK49" s="223"/>
      <c r="BL49" s="223"/>
      <c r="BM49" s="3"/>
      <c r="BN49" s="23"/>
      <c r="BO49" s="23"/>
      <c r="BP49" s="3"/>
      <c r="BQ49" s="3"/>
      <c r="BR49" s="3"/>
      <c r="BS49" s="23"/>
      <c r="BT49" s="23"/>
      <c r="BU49" s="33"/>
      <c r="BV49" s="94" t="str">
        <f t="shared" si="1"/>
        <v/>
      </c>
      <c r="BW49" s="180"/>
      <c r="BX49" s="180"/>
      <c r="BY49" s="180"/>
      <c r="BZ49" s="181"/>
      <c r="CA49" s="34">
        <f t="shared" si="2"/>
        <v>0</v>
      </c>
      <c r="CB49" s="35" t="str">
        <f t="shared" si="3"/>
        <v/>
      </c>
      <c r="CC49" s="34" t="str">
        <f t="shared" si="4"/>
        <v/>
      </c>
      <c r="CD49" s="36" t="str">
        <f t="shared" si="5"/>
        <v/>
      </c>
      <c r="CE49" s="13"/>
      <c r="CF49" s="37"/>
      <c r="CG49" s="192"/>
      <c r="CH49" s="193"/>
      <c r="CI49" s="194"/>
      <c r="CJ49" s="195"/>
      <c r="CV49" s="103"/>
      <c r="CW49" s="103"/>
      <c r="CX49" s="103"/>
      <c r="CY49" s="103"/>
      <c r="CZ49" s="103"/>
      <c r="DA49" s="103"/>
      <c r="DB49" s="109"/>
      <c r="DC49" s="108" t="s">
        <v>137</v>
      </c>
      <c r="DD49" s="103"/>
      <c r="DE49" s="103"/>
      <c r="DF49" s="103"/>
      <c r="DH49" s="103"/>
      <c r="DI49" s="103"/>
      <c r="DJ49" s="103"/>
    </row>
    <row r="50" spans="7:114" ht="15" customHeight="1" x14ac:dyDescent="0.25">
      <c r="G50" s="316" t="str">
        <f>IF(BB49="","",IF(SUM('LDM Conversion'!$I$52:$J$52)&gt;0,"OUT OF GAUGE",""))</f>
        <v/>
      </c>
      <c r="H50" s="316"/>
      <c r="I50" s="316"/>
      <c r="J50" s="316"/>
      <c r="K50" s="316"/>
      <c r="L50" s="316"/>
      <c r="M50" s="316"/>
      <c r="N50" s="316"/>
      <c r="O50" s="316"/>
      <c r="P50" s="316"/>
      <c r="Q50" s="316"/>
      <c r="R50" s="316"/>
      <c r="S50" s="316"/>
      <c r="T50" s="316"/>
      <c r="U50" s="316"/>
      <c r="V50" s="316"/>
      <c r="W50" s="316"/>
      <c r="X50" s="316"/>
      <c r="Y50" s="316"/>
      <c r="Z50" s="316"/>
      <c r="AA50" s="316"/>
      <c r="AB50" s="316"/>
      <c r="AC50" s="316"/>
      <c r="AD50" s="316"/>
      <c r="AE50" s="316"/>
      <c r="AF50" s="316"/>
      <c r="AG50" s="316"/>
      <c r="AH50" s="316"/>
      <c r="AI50" s="316"/>
      <c r="AJ50" s="316"/>
      <c r="AK50" s="316"/>
      <c r="AL50" s="316"/>
      <c r="AM50" s="316"/>
      <c r="AN50" s="316"/>
      <c r="AO50" s="316"/>
      <c r="AP50" s="316"/>
      <c r="AQ50" s="316"/>
      <c r="AR50" s="316"/>
      <c r="AS50" s="316"/>
      <c r="AT50" s="316"/>
      <c r="AU50" s="316"/>
      <c r="AV50" s="316"/>
      <c r="AW50" s="316"/>
      <c r="AX50" s="316"/>
      <c r="AY50" s="316"/>
      <c r="AZ50" s="316"/>
      <c r="BA50" s="316"/>
      <c r="BB50" s="316"/>
      <c r="BC50" s="316"/>
      <c r="BD50" s="316"/>
      <c r="BE50" s="316"/>
      <c r="BF50" s="316"/>
      <c r="BG50" s="316"/>
      <c r="BH50" s="316"/>
      <c r="BI50" s="316"/>
      <c r="BJ50" s="3"/>
      <c r="BK50" s="3"/>
      <c r="BL50" s="3"/>
      <c r="BM50" s="3"/>
      <c r="BN50" s="23"/>
      <c r="BO50" s="23"/>
      <c r="BP50" s="3"/>
      <c r="BQ50" s="3"/>
      <c r="BR50" s="3"/>
      <c r="BS50" s="23"/>
      <c r="BT50" s="23"/>
      <c r="BU50" s="68"/>
      <c r="BV50" s="96" t="str">
        <f t="shared" si="1"/>
        <v/>
      </c>
      <c r="BW50" s="182"/>
      <c r="BX50" s="182"/>
      <c r="BY50" s="182"/>
      <c r="BZ50" s="183"/>
      <c r="CA50" s="34">
        <f t="shared" si="2"/>
        <v>0</v>
      </c>
      <c r="CB50" s="35" t="str">
        <f t="shared" si="3"/>
        <v/>
      </c>
      <c r="CC50" s="34" t="str">
        <f t="shared" si="4"/>
        <v/>
      </c>
      <c r="CD50" s="36" t="str">
        <f t="shared" si="5"/>
        <v/>
      </c>
      <c r="CE50" s="13"/>
      <c r="CF50" s="37"/>
      <c r="CG50" s="192"/>
      <c r="CH50" s="193"/>
      <c r="CI50" s="194"/>
      <c r="CJ50" s="196"/>
      <c r="CV50" s="103"/>
      <c r="CW50" s="103"/>
      <c r="CX50" s="103"/>
      <c r="CY50" s="103"/>
      <c r="CZ50" s="103"/>
      <c r="DA50" s="103"/>
      <c r="DB50" s="109"/>
      <c r="DC50" s="108" t="s">
        <v>138</v>
      </c>
      <c r="DD50" s="103"/>
      <c r="DE50" s="103"/>
    </row>
    <row r="51" spans="7:114" ht="15" customHeight="1" thickBot="1" x14ac:dyDescent="0.3">
      <c r="G51" s="69"/>
      <c r="H51" s="69"/>
      <c r="I51" s="69"/>
      <c r="J51" s="69"/>
      <c r="K51" s="69"/>
      <c r="L51" s="69"/>
      <c r="M51" s="69"/>
      <c r="N51" s="69"/>
      <c r="O51" s="70"/>
      <c r="P51" s="70"/>
      <c r="Q51" s="70"/>
      <c r="R51" s="70"/>
      <c r="S51" s="70"/>
      <c r="T51" s="70"/>
      <c r="U51" s="71"/>
      <c r="V51" s="71"/>
      <c r="W51" s="72"/>
      <c r="X51" s="72"/>
      <c r="Y51" s="72"/>
      <c r="Z51" s="72"/>
      <c r="AA51" s="72"/>
      <c r="AB51" s="72"/>
      <c r="AC51" s="72"/>
      <c r="AD51" s="72"/>
      <c r="AE51" s="72"/>
      <c r="AF51" s="72"/>
      <c r="AG51" s="72"/>
      <c r="AH51" s="72"/>
      <c r="AI51" s="72"/>
      <c r="AJ51" s="72"/>
      <c r="AK51" s="72"/>
      <c r="AL51" s="73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5"/>
      <c r="AZ51" s="75"/>
      <c r="BA51" s="75"/>
      <c r="BB51" s="75"/>
      <c r="BC51" s="75"/>
      <c r="BD51" s="76"/>
      <c r="BE51" s="76"/>
      <c r="BF51" s="76"/>
      <c r="BG51" s="76"/>
      <c r="BH51" s="76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23"/>
      <c r="BT51" s="23"/>
      <c r="BU51" s="80"/>
      <c r="BV51" s="95" t="str">
        <f t="shared" si="1"/>
        <v/>
      </c>
      <c r="BW51" s="184"/>
      <c r="BX51" s="184"/>
      <c r="BY51" s="184"/>
      <c r="BZ51" s="185"/>
      <c r="CA51" s="34">
        <f t="shared" si="2"/>
        <v>0</v>
      </c>
      <c r="CB51" s="35" t="str">
        <f t="shared" si="3"/>
        <v/>
      </c>
      <c r="CC51" s="34" t="str">
        <f t="shared" si="4"/>
        <v/>
      </c>
      <c r="CD51" s="36" t="str">
        <f t="shared" si="5"/>
        <v/>
      </c>
      <c r="CE51" s="77"/>
      <c r="CF51" s="82"/>
      <c r="CG51" s="192"/>
      <c r="CH51" s="193"/>
      <c r="CI51" s="185"/>
      <c r="CJ51" s="197"/>
      <c r="CV51" s="103"/>
      <c r="CW51" s="103"/>
      <c r="CX51" s="103"/>
      <c r="CY51" s="103"/>
      <c r="CZ51" s="103"/>
      <c r="DA51" s="103"/>
      <c r="DB51" s="109"/>
      <c r="DC51" s="108" t="s">
        <v>139</v>
      </c>
      <c r="DD51" s="103"/>
      <c r="DE51" s="103"/>
    </row>
    <row r="52" spans="7:114" ht="15" customHeight="1" x14ac:dyDescent="0.25">
      <c r="G52" s="201" t="s">
        <v>325</v>
      </c>
      <c r="H52" s="202"/>
      <c r="I52" s="202"/>
      <c r="J52" s="202"/>
      <c r="K52" s="202"/>
      <c r="L52" s="202"/>
      <c r="M52" s="202"/>
      <c r="N52" s="202"/>
      <c r="O52" s="202"/>
      <c r="P52" s="202"/>
      <c r="Q52" s="202"/>
      <c r="R52" s="202"/>
      <c r="S52" s="202"/>
      <c r="T52" s="202"/>
      <c r="U52" s="202"/>
      <c r="V52" s="202"/>
      <c r="W52" s="202"/>
      <c r="X52" s="202"/>
      <c r="Y52" s="202"/>
      <c r="Z52" s="202"/>
      <c r="AA52" s="202"/>
      <c r="AB52" s="202"/>
      <c r="AC52" s="202"/>
      <c r="AD52" s="202"/>
      <c r="AE52" s="202"/>
      <c r="AF52" s="202"/>
      <c r="AG52" s="202"/>
      <c r="AH52" s="202"/>
      <c r="AI52" s="202"/>
      <c r="AJ52" s="202"/>
      <c r="AK52" s="202"/>
      <c r="AL52" s="202"/>
      <c r="AM52" s="202"/>
      <c r="AN52" s="202"/>
      <c r="AO52" s="202"/>
      <c r="AP52" s="202"/>
      <c r="AQ52" s="202"/>
      <c r="AR52" s="202"/>
      <c r="AS52" s="202"/>
      <c r="AT52" s="202"/>
      <c r="AU52" s="202"/>
      <c r="AV52" s="202"/>
      <c r="AW52" s="202"/>
      <c r="AX52" s="202"/>
      <c r="AY52" s="202"/>
      <c r="AZ52" s="202"/>
      <c r="BA52" s="202"/>
      <c r="BB52" s="202"/>
      <c r="BC52" s="202"/>
      <c r="BD52" s="202"/>
      <c r="BE52" s="202"/>
      <c r="BF52" s="202"/>
      <c r="BG52" s="202"/>
      <c r="BH52" s="202"/>
      <c r="BI52" s="203"/>
      <c r="BJ52" s="3"/>
      <c r="BK52" s="3"/>
      <c r="BL52" s="3"/>
      <c r="BM52" s="3"/>
      <c r="BN52" s="3"/>
      <c r="BO52" s="3"/>
      <c r="BP52" s="3"/>
      <c r="BQ52" s="3"/>
      <c r="BR52" s="3"/>
      <c r="BS52" s="23"/>
      <c r="BT52" s="23"/>
      <c r="BU52" s="80"/>
      <c r="BV52" s="95" t="str">
        <f t="shared" si="1"/>
        <v/>
      </c>
      <c r="BW52" s="184"/>
      <c r="BX52" s="184"/>
      <c r="BY52" s="184"/>
      <c r="BZ52" s="185"/>
      <c r="CA52" s="34">
        <f t="shared" si="2"/>
        <v>0</v>
      </c>
      <c r="CB52" s="35" t="str">
        <f t="shared" si="3"/>
        <v/>
      </c>
      <c r="CC52" s="34" t="str">
        <f t="shared" si="4"/>
        <v/>
      </c>
      <c r="CD52" s="36" t="str">
        <f t="shared" si="5"/>
        <v/>
      </c>
      <c r="CE52" s="77"/>
      <c r="CF52" s="82"/>
      <c r="CG52" s="192"/>
      <c r="CH52" s="193"/>
      <c r="CI52" s="185"/>
      <c r="CJ52" s="197"/>
      <c r="CV52" s="103"/>
      <c r="CW52" s="103"/>
      <c r="CX52" s="103"/>
      <c r="CY52" s="103"/>
      <c r="CZ52" s="103"/>
      <c r="DA52" s="103"/>
      <c r="DB52" s="109"/>
      <c r="DC52" s="108" t="s">
        <v>140</v>
      </c>
      <c r="DD52" s="103"/>
      <c r="DE52" s="103"/>
    </row>
    <row r="53" spans="7:114" ht="15" customHeight="1" thickBot="1" x14ac:dyDescent="0.3">
      <c r="G53" s="204"/>
      <c r="H53" s="205"/>
      <c r="I53" s="205"/>
      <c r="J53" s="205"/>
      <c r="K53" s="205"/>
      <c r="L53" s="205"/>
      <c r="M53" s="205"/>
      <c r="N53" s="205"/>
      <c r="O53" s="205"/>
      <c r="P53" s="205"/>
      <c r="Q53" s="205"/>
      <c r="R53" s="205"/>
      <c r="S53" s="205"/>
      <c r="T53" s="205"/>
      <c r="U53" s="205"/>
      <c r="V53" s="205"/>
      <c r="W53" s="205"/>
      <c r="X53" s="205"/>
      <c r="Y53" s="205"/>
      <c r="Z53" s="205"/>
      <c r="AA53" s="205"/>
      <c r="AB53" s="205"/>
      <c r="AC53" s="205"/>
      <c r="AD53" s="205"/>
      <c r="AE53" s="205"/>
      <c r="AF53" s="205"/>
      <c r="AG53" s="205"/>
      <c r="AH53" s="205"/>
      <c r="AI53" s="205"/>
      <c r="AJ53" s="205"/>
      <c r="AK53" s="205"/>
      <c r="AL53" s="205"/>
      <c r="AM53" s="205"/>
      <c r="AN53" s="205"/>
      <c r="AO53" s="205"/>
      <c r="AP53" s="205"/>
      <c r="AQ53" s="205"/>
      <c r="AR53" s="205"/>
      <c r="AS53" s="205"/>
      <c r="AT53" s="205"/>
      <c r="AU53" s="205"/>
      <c r="AV53" s="205"/>
      <c r="AW53" s="205"/>
      <c r="AX53" s="205"/>
      <c r="AY53" s="205"/>
      <c r="AZ53" s="205"/>
      <c r="BA53" s="205"/>
      <c r="BB53" s="205"/>
      <c r="BC53" s="205"/>
      <c r="BD53" s="205"/>
      <c r="BE53" s="205"/>
      <c r="BF53" s="205"/>
      <c r="BG53" s="205"/>
      <c r="BH53" s="205"/>
      <c r="BI53" s="206"/>
      <c r="BJ53" s="3"/>
      <c r="BK53" s="3"/>
      <c r="BL53" s="3"/>
      <c r="BM53" s="3"/>
      <c r="BN53" s="3"/>
      <c r="BO53" s="3"/>
      <c r="BP53" s="3"/>
      <c r="BQ53" s="3"/>
      <c r="BR53" s="3"/>
      <c r="BS53" s="23"/>
      <c r="BT53" s="23"/>
      <c r="BU53" s="80"/>
      <c r="BV53" s="95" t="str">
        <f t="shared" si="1"/>
        <v/>
      </c>
      <c r="BW53" s="184"/>
      <c r="BX53" s="184"/>
      <c r="BY53" s="184"/>
      <c r="BZ53" s="185"/>
      <c r="CA53" s="34">
        <f t="shared" si="2"/>
        <v>0</v>
      </c>
      <c r="CB53" s="35" t="str">
        <f t="shared" si="3"/>
        <v/>
      </c>
      <c r="CC53" s="34" t="str">
        <f t="shared" si="4"/>
        <v/>
      </c>
      <c r="CD53" s="36" t="str">
        <f t="shared" si="5"/>
        <v/>
      </c>
      <c r="CE53" s="77"/>
      <c r="CF53" s="82"/>
      <c r="CG53" s="192"/>
      <c r="CH53" s="193"/>
      <c r="CI53" s="185"/>
      <c r="CJ53" s="197"/>
      <c r="CV53" s="103"/>
      <c r="CW53" s="103"/>
      <c r="CX53" s="103"/>
      <c r="CY53" s="103"/>
      <c r="CZ53" s="103"/>
      <c r="DA53" s="103"/>
      <c r="DC53" s="108" t="s">
        <v>141</v>
      </c>
      <c r="DD53" s="103"/>
      <c r="DE53" s="103"/>
    </row>
    <row r="54" spans="7:114" ht="15" customHeight="1" x14ac:dyDescent="0.25"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23"/>
      <c r="BT54" s="23"/>
      <c r="BU54" s="80"/>
      <c r="BV54" s="95" t="str">
        <f t="shared" si="1"/>
        <v/>
      </c>
      <c r="BW54" s="184"/>
      <c r="BX54" s="184"/>
      <c r="BY54" s="184"/>
      <c r="BZ54" s="185"/>
      <c r="CA54" s="34">
        <f t="shared" si="2"/>
        <v>0</v>
      </c>
      <c r="CB54" s="35" t="str">
        <f t="shared" si="3"/>
        <v/>
      </c>
      <c r="CC54" s="34" t="str">
        <f t="shared" si="4"/>
        <v/>
      </c>
      <c r="CD54" s="36" t="str">
        <f t="shared" si="5"/>
        <v/>
      </c>
      <c r="CE54" s="77"/>
      <c r="CF54" s="82"/>
      <c r="CG54" s="192"/>
      <c r="CH54" s="193"/>
      <c r="CI54" s="185"/>
      <c r="CJ54" s="197"/>
      <c r="CV54" s="103"/>
      <c r="CW54" s="103"/>
      <c r="CX54" s="103"/>
      <c r="CY54" s="103"/>
      <c r="CZ54" s="103"/>
      <c r="DA54" s="103"/>
      <c r="DC54" s="108" t="s">
        <v>142</v>
      </c>
      <c r="DD54" s="103"/>
      <c r="DE54" s="103"/>
    </row>
    <row r="55" spans="7:114" ht="15" customHeight="1" x14ac:dyDescent="0.25"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23"/>
      <c r="BT55" s="23"/>
      <c r="BU55" s="80"/>
      <c r="BV55" s="95" t="str">
        <f t="shared" si="1"/>
        <v/>
      </c>
      <c r="BW55" s="184"/>
      <c r="BX55" s="184"/>
      <c r="BY55" s="184"/>
      <c r="BZ55" s="185"/>
      <c r="CA55" s="34">
        <f t="shared" si="2"/>
        <v>0</v>
      </c>
      <c r="CB55" s="35" t="str">
        <f t="shared" si="3"/>
        <v/>
      </c>
      <c r="CC55" s="34" t="str">
        <f t="shared" si="4"/>
        <v/>
      </c>
      <c r="CD55" s="36" t="str">
        <f t="shared" si="5"/>
        <v/>
      </c>
      <c r="CE55" s="77"/>
      <c r="CF55" s="82"/>
      <c r="CG55" s="192"/>
      <c r="CH55" s="193"/>
      <c r="CI55" s="185"/>
      <c r="CJ55" s="197"/>
      <c r="CV55" s="103"/>
      <c r="CW55" s="103"/>
      <c r="CX55" s="103"/>
      <c r="CY55" s="103"/>
      <c r="CZ55" s="103"/>
      <c r="DA55" s="103"/>
      <c r="DC55" s="108" t="s">
        <v>143</v>
      </c>
      <c r="DD55" s="103"/>
      <c r="DE55" s="103"/>
    </row>
    <row r="56" spans="7:114" ht="15" customHeight="1" x14ac:dyDescent="0.25"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23"/>
      <c r="BT56" s="23"/>
      <c r="BU56" s="80"/>
      <c r="BV56" s="95" t="str">
        <f t="shared" si="1"/>
        <v/>
      </c>
      <c r="BW56" s="184"/>
      <c r="BX56" s="184"/>
      <c r="BY56" s="184"/>
      <c r="BZ56" s="185"/>
      <c r="CA56" s="34">
        <f t="shared" si="2"/>
        <v>0</v>
      </c>
      <c r="CB56" s="35" t="str">
        <f t="shared" si="3"/>
        <v/>
      </c>
      <c r="CC56" s="34" t="str">
        <f t="shared" si="4"/>
        <v/>
      </c>
      <c r="CD56" s="36" t="str">
        <f t="shared" si="5"/>
        <v/>
      </c>
      <c r="CE56" s="77"/>
      <c r="CF56" s="82"/>
      <c r="CG56" s="192"/>
      <c r="CH56" s="193"/>
      <c r="CI56" s="185"/>
      <c r="CJ56" s="197"/>
      <c r="CV56" s="103"/>
      <c r="CW56" s="103"/>
      <c r="CX56" s="103"/>
      <c r="CY56" s="103"/>
      <c r="CZ56" s="103"/>
      <c r="DA56" s="103"/>
      <c r="DC56" s="108" t="s">
        <v>144</v>
      </c>
      <c r="DD56" s="103"/>
      <c r="DE56" s="103"/>
    </row>
    <row r="57" spans="7:114" ht="15" customHeight="1" x14ac:dyDescent="0.25"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23"/>
      <c r="BT57" s="23"/>
      <c r="BU57" s="80"/>
      <c r="BV57" s="95" t="str">
        <f t="shared" si="1"/>
        <v/>
      </c>
      <c r="BW57" s="184"/>
      <c r="BX57" s="184"/>
      <c r="BY57" s="184"/>
      <c r="BZ57" s="185"/>
      <c r="CA57" s="34">
        <f t="shared" si="2"/>
        <v>0</v>
      </c>
      <c r="CB57" s="35" t="str">
        <f t="shared" si="3"/>
        <v/>
      </c>
      <c r="CC57" s="34" t="str">
        <f t="shared" si="4"/>
        <v/>
      </c>
      <c r="CD57" s="36" t="str">
        <f t="shared" si="5"/>
        <v/>
      </c>
      <c r="CE57" s="77"/>
      <c r="CF57" s="82"/>
      <c r="CG57" s="192"/>
      <c r="CH57" s="193"/>
      <c r="CI57" s="185"/>
      <c r="CJ57" s="197"/>
      <c r="CV57" s="103"/>
      <c r="CW57" s="103"/>
      <c r="CX57" s="103"/>
      <c r="CY57" s="103"/>
      <c r="CZ57" s="103"/>
      <c r="DA57" s="103"/>
      <c r="DC57" s="108" t="s">
        <v>145</v>
      </c>
      <c r="DD57" s="103"/>
      <c r="DE57" s="103"/>
    </row>
    <row r="58" spans="7:114" ht="15" customHeight="1" x14ac:dyDescent="0.25"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23"/>
      <c r="BT58" s="23"/>
      <c r="BU58" s="80"/>
      <c r="BV58" s="95" t="str">
        <f t="shared" si="1"/>
        <v/>
      </c>
      <c r="BW58" s="184"/>
      <c r="BX58" s="184"/>
      <c r="BY58" s="184"/>
      <c r="BZ58" s="185"/>
      <c r="CA58" s="34">
        <f t="shared" si="2"/>
        <v>0</v>
      </c>
      <c r="CB58" s="35" t="str">
        <f t="shared" si="3"/>
        <v/>
      </c>
      <c r="CC58" s="34" t="str">
        <f t="shared" si="4"/>
        <v/>
      </c>
      <c r="CD58" s="36" t="str">
        <f t="shared" si="5"/>
        <v/>
      </c>
      <c r="CE58" s="77"/>
      <c r="CF58" s="82"/>
      <c r="CG58" s="192"/>
      <c r="CH58" s="193"/>
      <c r="CI58" s="185"/>
      <c r="CJ58" s="197"/>
      <c r="CV58" s="103"/>
      <c r="CW58" s="103"/>
      <c r="CX58" s="103"/>
      <c r="CY58" s="103"/>
      <c r="CZ58" s="103"/>
      <c r="DA58" s="103"/>
      <c r="DC58" s="108" t="s">
        <v>146</v>
      </c>
      <c r="DE58" s="103"/>
    </row>
    <row r="59" spans="7:114" ht="15" customHeight="1" x14ac:dyDescent="0.25"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23"/>
      <c r="BT59" s="23"/>
      <c r="BU59" s="80"/>
      <c r="BV59" s="95" t="str">
        <f t="shared" si="1"/>
        <v/>
      </c>
      <c r="BW59" s="184"/>
      <c r="BX59" s="184"/>
      <c r="BY59" s="184"/>
      <c r="BZ59" s="185"/>
      <c r="CA59" s="34">
        <f t="shared" si="2"/>
        <v>0</v>
      </c>
      <c r="CB59" s="35" t="str">
        <f t="shared" si="3"/>
        <v/>
      </c>
      <c r="CC59" s="34" t="str">
        <f t="shared" si="4"/>
        <v/>
      </c>
      <c r="CD59" s="36" t="str">
        <f t="shared" si="5"/>
        <v/>
      </c>
      <c r="CE59" s="77"/>
      <c r="CF59" s="82"/>
      <c r="CG59" s="192"/>
      <c r="CH59" s="193"/>
      <c r="CI59" s="185"/>
      <c r="CJ59" s="197"/>
      <c r="DC59" s="106" t="s">
        <v>147</v>
      </c>
    </row>
    <row r="60" spans="7:114" ht="15" customHeight="1" x14ac:dyDescent="0.25"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23"/>
      <c r="BT60" s="23"/>
      <c r="BU60" s="80"/>
      <c r="BV60" s="95" t="str">
        <f t="shared" si="1"/>
        <v/>
      </c>
      <c r="BW60" s="184"/>
      <c r="BX60" s="184"/>
      <c r="BY60" s="184"/>
      <c r="BZ60" s="185"/>
      <c r="CA60" s="34">
        <f t="shared" si="2"/>
        <v>0</v>
      </c>
      <c r="CB60" s="35" t="str">
        <f t="shared" si="3"/>
        <v/>
      </c>
      <c r="CC60" s="34" t="str">
        <f t="shared" si="4"/>
        <v/>
      </c>
      <c r="CD60" s="36" t="str">
        <f t="shared" si="5"/>
        <v/>
      </c>
      <c r="CE60" s="77"/>
      <c r="CF60" s="82"/>
      <c r="CG60" s="192"/>
      <c r="CH60" s="193"/>
      <c r="CI60" s="185"/>
      <c r="CJ60" s="197"/>
      <c r="DC60" s="106" t="s">
        <v>148</v>
      </c>
    </row>
    <row r="61" spans="7:114" ht="15" customHeight="1" x14ac:dyDescent="0.25"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23"/>
      <c r="BT61" s="23"/>
      <c r="BU61" s="80"/>
      <c r="BV61" s="95" t="str">
        <f t="shared" si="1"/>
        <v/>
      </c>
      <c r="BW61" s="184"/>
      <c r="BX61" s="184"/>
      <c r="BY61" s="184"/>
      <c r="BZ61" s="185"/>
      <c r="CA61" s="34">
        <f t="shared" si="2"/>
        <v>0</v>
      </c>
      <c r="CB61" s="35" t="str">
        <f t="shared" si="3"/>
        <v/>
      </c>
      <c r="CC61" s="34" t="str">
        <f t="shared" si="4"/>
        <v/>
      </c>
      <c r="CD61" s="36" t="str">
        <f t="shared" si="5"/>
        <v/>
      </c>
      <c r="CE61" s="77"/>
      <c r="CF61" s="82"/>
      <c r="CG61" s="192"/>
      <c r="CH61" s="193"/>
      <c r="CI61" s="185"/>
      <c r="CJ61" s="197"/>
      <c r="DC61" s="106" t="s">
        <v>149</v>
      </c>
    </row>
    <row r="62" spans="7:114" ht="15" customHeight="1" x14ac:dyDescent="0.25"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23"/>
      <c r="BT62" s="23"/>
      <c r="BU62" s="80"/>
      <c r="BV62" s="95" t="str">
        <f t="shared" si="1"/>
        <v/>
      </c>
      <c r="BW62" s="184"/>
      <c r="BX62" s="184"/>
      <c r="BY62" s="184"/>
      <c r="BZ62" s="185"/>
      <c r="CA62" s="34">
        <f t="shared" si="2"/>
        <v>0</v>
      </c>
      <c r="CB62" s="35" t="str">
        <f t="shared" si="3"/>
        <v/>
      </c>
      <c r="CC62" s="34" t="str">
        <f t="shared" si="4"/>
        <v/>
      </c>
      <c r="CD62" s="36" t="str">
        <f t="shared" si="5"/>
        <v/>
      </c>
      <c r="CE62" s="77"/>
      <c r="CF62" s="82"/>
      <c r="CG62" s="192"/>
      <c r="CH62" s="193"/>
      <c r="CI62" s="185"/>
      <c r="CJ62" s="197"/>
      <c r="DC62" s="106" t="s">
        <v>150</v>
      </c>
    </row>
    <row r="63" spans="7:114" ht="15" customHeight="1" x14ac:dyDescent="0.25"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23"/>
      <c r="BT63" s="23"/>
      <c r="BU63" s="81"/>
      <c r="BV63" s="97" t="str">
        <f t="shared" si="1"/>
        <v/>
      </c>
      <c r="BW63" s="186"/>
      <c r="BX63" s="186"/>
      <c r="BY63" s="186"/>
      <c r="BZ63" s="187"/>
      <c r="CA63" s="34">
        <f t="shared" si="2"/>
        <v>0</v>
      </c>
      <c r="CB63" s="35" t="str">
        <f t="shared" si="3"/>
        <v/>
      </c>
      <c r="CC63" s="34" t="str">
        <f t="shared" si="4"/>
        <v/>
      </c>
      <c r="CD63" s="36" t="str">
        <f t="shared" si="5"/>
        <v/>
      </c>
      <c r="CE63" s="78"/>
      <c r="CF63" s="82"/>
      <c r="CG63" s="192"/>
      <c r="CH63" s="193"/>
      <c r="CI63" s="185"/>
      <c r="CJ63" s="198"/>
      <c r="DC63" s="106" t="s">
        <v>151</v>
      </c>
    </row>
    <row r="64" spans="7:114" ht="15" customHeight="1" thickBot="1" x14ac:dyDescent="0.3"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23"/>
      <c r="BT64" s="23"/>
      <c r="BU64" s="81"/>
      <c r="BV64" s="97" t="str">
        <f t="shared" si="1"/>
        <v/>
      </c>
      <c r="BW64" s="186"/>
      <c r="BX64" s="186"/>
      <c r="BY64" s="186"/>
      <c r="BZ64" s="187"/>
      <c r="CA64" s="34">
        <f t="shared" si="2"/>
        <v>0</v>
      </c>
      <c r="CB64" s="35" t="str">
        <f t="shared" si="3"/>
        <v/>
      </c>
      <c r="CC64" s="34" t="str">
        <f t="shared" si="4"/>
        <v/>
      </c>
      <c r="CD64" s="36" t="str">
        <f t="shared" si="5"/>
        <v/>
      </c>
      <c r="CE64" s="78"/>
      <c r="CF64" s="83"/>
      <c r="CG64" s="199"/>
      <c r="CH64" s="200"/>
      <c r="CI64" s="187"/>
      <c r="CJ64" s="198"/>
      <c r="DC64" s="106" t="s">
        <v>152</v>
      </c>
    </row>
    <row r="65" spans="7:107" ht="15" customHeight="1" thickBot="1" x14ac:dyDescent="0.3">
      <c r="G65" s="317" t="s">
        <v>365</v>
      </c>
      <c r="H65" s="317"/>
      <c r="I65" s="317"/>
      <c r="J65" s="317"/>
      <c r="K65" s="317"/>
      <c r="L65" s="317"/>
      <c r="M65" s="317"/>
      <c r="N65" s="317"/>
      <c r="O65" s="317"/>
      <c r="P65" s="317"/>
      <c r="Q65" s="317"/>
      <c r="R65" s="317"/>
      <c r="S65" s="317"/>
      <c r="T65" s="317"/>
      <c r="U65" s="317"/>
      <c r="V65" s="317"/>
      <c r="W65" s="317"/>
      <c r="X65" s="317"/>
      <c r="Y65" s="317"/>
      <c r="Z65" s="317"/>
      <c r="AA65" s="317"/>
      <c r="AB65" s="317"/>
      <c r="AC65" s="317"/>
      <c r="AD65" s="317"/>
      <c r="AE65" s="317"/>
      <c r="AF65" s="317"/>
      <c r="AG65" s="317"/>
      <c r="AH65" s="317"/>
      <c r="AI65" s="317"/>
      <c r="AJ65" s="317"/>
      <c r="AK65" s="317"/>
      <c r="AL65" s="317"/>
      <c r="AM65" s="317"/>
      <c r="AN65" s="317"/>
      <c r="AO65" s="317"/>
      <c r="AP65" s="317"/>
      <c r="AQ65" s="317"/>
      <c r="AR65" s="317"/>
      <c r="AS65" s="317"/>
      <c r="AT65" s="317"/>
      <c r="AU65" s="317"/>
      <c r="AV65" s="317"/>
      <c r="AW65" s="317"/>
      <c r="AX65" s="317"/>
      <c r="AY65" s="317"/>
      <c r="AZ65" s="317"/>
      <c r="BA65" s="317"/>
      <c r="BB65" s="317"/>
      <c r="BC65" s="317"/>
      <c r="BD65" s="317"/>
      <c r="BE65" s="317"/>
      <c r="BF65" s="317"/>
      <c r="BG65" s="317"/>
      <c r="BH65" s="317"/>
      <c r="BI65" s="317"/>
      <c r="BJ65" s="317"/>
      <c r="BM65" s="3"/>
      <c r="BN65" s="3"/>
      <c r="BO65" s="3"/>
      <c r="BP65" s="3"/>
      <c r="BQ65" s="3"/>
      <c r="BR65" s="3"/>
      <c r="BS65" s="23"/>
      <c r="BT65" s="23"/>
      <c r="BU65" s="79" t="s">
        <v>46</v>
      </c>
      <c r="BV65" s="98">
        <f>SUM(BV15:BV64)</f>
        <v>0</v>
      </c>
      <c r="BW65" s="84"/>
      <c r="BX65" s="84"/>
      <c r="BY65" s="84"/>
      <c r="BZ65" s="85">
        <f>SUM(BZ15:BZ64)</f>
        <v>0</v>
      </c>
      <c r="CA65" s="86">
        <f>SUM(CA15:CA64)</f>
        <v>0</v>
      </c>
      <c r="CB65" s="87"/>
      <c r="CC65" s="88"/>
      <c r="CD65" s="89">
        <f>COUNT(CD15:CD64)</f>
        <v>0</v>
      </c>
      <c r="CE65" s="90"/>
      <c r="CF65" s="89"/>
      <c r="CG65" s="91"/>
      <c r="CH65" s="92"/>
      <c r="CI65" s="92"/>
      <c r="CJ65" s="88"/>
      <c r="DC65" s="106" t="s">
        <v>153</v>
      </c>
    </row>
    <row r="66" spans="7:107" ht="18" customHeight="1" x14ac:dyDescent="0.25">
      <c r="DC66" s="106" t="s">
        <v>154</v>
      </c>
    </row>
    <row r="67" spans="7:107" ht="18" hidden="1" customHeight="1" x14ac:dyDescent="0.25">
      <c r="DC67" s="106" t="s">
        <v>155</v>
      </c>
    </row>
    <row r="68" spans="7:107" ht="18" hidden="1" customHeight="1" x14ac:dyDescent="0.25">
      <c r="DC68" s="106" t="s">
        <v>156</v>
      </c>
    </row>
    <row r="69" spans="7:107" ht="18" hidden="1" customHeight="1" x14ac:dyDescent="0.25">
      <c r="DC69" s="106" t="s">
        <v>157</v>
      </c>
    </row>
    <row r="70" spans="7:107" ht="18" hidden="1" customHeight="1" x14ac:dyDescent="0.25">
      <c r="DC70" s="106" t="s">
        <v>158</v>
      </c>
    </row>
    <row r="71" spans="7:107" ht="18" hidden="1" customHeight="1" x14ac:dyDescent="0.25">
      <c r="DC71" s="106" t="s">
        <v>159</v>
      </c>
    </row>
    <row r="72" spans="7:107" ht="18" hidden="1" customHeight="1" x14ac:dyDescent="0.25">
      <c r="DC72" s="106" t="s">
        <v>160</v>
      </c>
    </row>
    <row r="73" spans="7:107" ht="18" hidden="1" customHeight="1" x14ac:dyDescent="0.25">
      <c r="DC73" s="106" t="s">
        <v>161</v>
      </c>
    </row>
    <row r="74" spans="7:107" ht="18" hidden="1" customHeight="1" x14ac:dyDescent="0.25">
      <c r="DC74" s="106" t="s">
        <v>162</v>
      </c>
    </row>
    <row r="75" spans="7:107" ht="18" hidden="1" customHeight="1" x14ac:dyDescent="0.25">
      <c r="DC75" s="106" t="s">
        <v>163</v>
      </c>
    </row>
    <row r="76" spans="7:107" ht="18" hidden="1" customHeight="1" x14ac:dyDescent="0.25">
      <c r="DC76" s="106" t="s">
        <v>164</v>
      </c>
    </row>
    <row r="77" spans="7:107" ht="18" hidden="1" customHeight="1" x14ac:dyDescent="0.25">
      <c r="DC77" s="106" t="s">
        <v>165</v>
      </c>
    </row>
    <row r="78" spans="7:107" ht="18" hidden="1" customHeight="1" x14ac:dyDescent="0.25">
      <c r="DC78" s="106" t="s">
        <v>166</v>
      </c>
    </row>
    <row r="79" spans="7:107" ht="18" hidden="1" customHeight="1" x14ac:dyDescent="0.25">
      <c r="DC79" s="106" t="s">
        <v>167</v>
      </c>
    </row>
    <row r="80" spans="7:107" ht="18" hidden="1" customHeight="1" x14ac:dyDescent="0.25">
      <c r="DC80" s="106" t="s">
        <v>168</v>
      </c>
    </row>
    <row r="81" spans="107:107" ht="18" hidden="1" customHeight="1" x14ac:dyDescent="0.25">
      <c r="DC81" s="106" t="s">
        <v>169</v>
      </c>
    </row>
    <row r="82" spans="107:107" ht="18" hidden="1" customHeight="1" x14ac:dyDescent="0.25">
      <c r="DC82" s="106" t="s">
        <v>170</v>
      </c>
    </row>
    <row r="83" spans="107:107" ht="18" hidden="1" customHeight="1" x14ac:dyDescent="0.25">
      <c r="DC83" s="106" t="s">
        <v>171</v>
      </c>
    </row>
    <row r="84" spans="107:107" ht="18" hidden="1" customHeight="1" x14ac:dyDescent="0.25">
      <c r="DC84" s="106" t="s">
        <v>172</v>
      </c>
    </row>
    <row r="85" spans="107:107" ht="18" hidden="1" customHeight="1" x14ac:dyDescent="0.25">
      <c r="DC85" s="106" t="s">
        <v>173</v>
      </c>
    </row>
    <row r="86" spans="107:107" ht="18" hidden="1" customHeight="1" x14ac:dyDescent="0.25">
      <c r="DC86" s="106" t="s">
        <v>174</v>
      </c>
    </row>
    <row r="87" spans="107:107" ht="18" hidden="1" customHeight="1" x14ac:dyDescent="0.25">
      <c r="DC87" s="106" t="s">
        <v>175</v>
      </c>
    </row>
    <row r="88" spans="107:107" ht="18" hidden="1" customHeight="1" x14ac:dyDescent="0.25">
      <c r="DC88" s="106" t="s">
        <v>176</v>
      </c>
    </row>
    <row r="89" spans="107:107" ht="18" hidden="1" customHeight="1" x14ac:dyDescent="0.25">
      <c r="DC89" s="106" t="s">
        <v>177</v>
      </c>
    </row>
    <row r="90" spans="107:107" ht="18" hidden="1" customHeight="1" x14ac:dyDescent="0.25">
      <c r="DC90" s="106" t="s">
        <v>178</v>
      </c>
    </row>
    <row r="91" spans="107:107" ht="18" hidden="1" customHeight="1" x14ac:dyDescent="0.25">
      <c r="DC91" s="106" t="s">
        <v>179</v>
      </c>
    </row>
    <row r="92" spans="107:107" ht="18" hidden="1" customHeight="1" x14ac:dyDescent="0.25">
      <c r="DC92" s="106" t="s">
        <v>180</v>
      </c>
    </row>
    <row r="93" spans="107:107" ht="18" hidden="1" customHeight="1" x14ac:dyDescent="0.25">
      <c r="DC93" s="106" t="s">
        <v>181</v>
      </c>
    </row>
    <row r="94" spans="107:107" ht="18" hidden="1" customHeight="1" x14ac:dyDescent="0.25">
      <c r="DC94" s="106" t="s">
        <v>182</v>
      </c>
    </row>
    <row r="95" spans="107:107" ht="18" hidden="1" customHeight="1" x14ac:dyDescent="0.25">
      <c r="DC95" s="106" t="s">
        <v>183</v>
      </c>
    </row>
    <row r="96" spans="107:107" ht="18" hidden="1" customHeight="1" x14ac:dyDescent="0.25">
      <c r="DC96" s="106" t="s">
        <v>184</v>
      </c>
    </row>
    <row r="97" spans="107:107" ht="18" hidden="1" customHeight="1" x14ac:dyDescent="0.25">
      <c r="DC97" s="106" t="s">
        <v>185</v>
      </c>
    </row>
    <row r="98" spans="107:107" ht="18" hidden="1" customHeight="1" x14ac:dyDescent="0.25">
      <c r="DC98" s="106" t="s">
        <v>186</v>
      </c>
    </row>
    <row r="99" spans="107:107" ht="18" hidden="1" customHeight="1" x14ac:dyDescent="0.25">
      <c r="DC99" s="106" t="s">
        <v>187</v>
      </c>
    </row>
    <row r="100" spans="107:107" ht="18" hidden="1" customHeight="1" x14ac:dyDescent="0.25">
      <c r="DC100" s="106" t="s">
        <v>188</v>
      </c>
    </row>
    <row r="101" spans="107:107" ht="18" hidden="1" customHeight="1" x14ac:dyDescent="0.25">
      <c r="DC101" s="106" t="s">
        <v>189</v>
      </c>
    </row>
    <row r="102" spans="107:107" ht="18" hidden="1" customHeight="1" x14ac:dyDescent="0.25">
      <c r="DC102" s="106" t="s">
        <v>190</v>
      </c>
    </row>
    <row r="103" spans="107:107" ht="18" hidden="1" customHeight="1" x14ac:dyDescent="0.25">
      <c r="DC103" s="106" t="s">
        <v>191</v>
      </c>
    </row>
    <row r="104" spans="107:107" ht="18" hidden="1" customHeight="1" x14ac:dyDescent="0.25">
      <c r="DC104" s="106" t="s">
        <v>192</v>
      </c>
    </row>
    <row r="105" spans="107:107" ht="18" hidden="1" customHeight="1" x14ac:dyDescent="0.25">
      <c r="DC105" s="106" t="s">
        <v>193</v>
      </c>
    </row>
    <row r="106" spans="107:107" ht="18" hidden="1" customHeight="1" x14ac:dyDescent="0.25">
      <c r="DC106" s="106" t="s">
        <v>194</v>
      </c>
    </row>
    <row r="107" spans="107:107" ht="18" hidden="1" customHeight="1" x14ac:dyDescent="0.25">
      <c r="DC107" s="106" t="s">
        <v>195</v>
      </c>
    </row>
    <row r="108" spans="107:107" ht="18" hidden="1" customHeight="1" x14ac:dyDescent="0.25">
      <c r="DC108" s="106" t="s">
        <v>196</v>
      </c>
    </row>
    <row r="109" spans="107:107" ht="18" hidden="1" customHeight="1" x14ac:dyDescent="0.25">
      <c r="DC109" s="106" t="s">
        <v>197</v>
      </c>
    </row>
    <row r="110" spans="107:107" ht="18" hidden="1" customHeight="1" x14ac:dyDescent="0.25">
      <c r="DC110" s="106" t="s">
        <v>198</v>
      </c>
    </row>
    <row r="111" spans="107:107" ht="18" hidden="1" customHeight="1" x14ac:dyDescent="0.25">
      <c r="DC111" s="106" t="s">
        <v>199</v>
      </c>
    </row>
    <row r="112" spans="107:107" ht="18" hidden="1" customHeight="1" x14ac:dyDescent="0.25">
      <c r="DC112" s="106" t="s">
        <v>200</v>
      </c>
    </row>
    <row r="113" spans="107:107" ht="18" hidden="1" customHeight="1" x14ac:dyDescent="0.25">
      <c r="DC113" s="106" t="s">
        <v>201</v>
      </c>
    </row>
    <row r="114" spans="107:107" ht="18" hidden="1" customHeight="1" x14ac:dyDescent="0.25">
      <c r="DC114" s="106" t="s">
        <v>202</v>
      </c>
    </row>
    <row r="115" spans="107:107" ht="18" hidden="1" customHeight="1" x14ac:dyDescent="0.25">
      <c r="DC115" s="106" t="s">
        <v>203</v>
      </c>
    </row>
    <row r="116" spans="107:107" ht="18" hidden="1" customHeight="1" x14ac:dyDescent="0.25">
      <c r="DC116" s="106" t="s">
        <v>204</v>
      </c>
    </row>
    <row r="117" spans="107:107" ht="18" hidden="1" customHeight="1" x14ac:dyDescent="0.25">
      <c r="DC117" s="106" t="s">
        <v>205</v>
      </c>
    </row>
    <row r="118" spans="107:107" ht="18" hidden="1" customHeight="1" x14ac:dyDescent="0.25">
      <c r="DC118" s="106" t="s">
        <v>206</v>
      </c>
    </row>
    <row r="119" spans="107:107" ht="18" hidden="1" customHeight="1" x14ac:dyDescent="0.25">
      <c r="DC119" s="106" t="s">
        <v>207</v>
      </c>
    </row>
    <row r="120" spans="107:107" ht="18" hidden="1" customHeight="1" x14ac:dyDescent="0.25">
      <c r="DC120" s="106" t="s">
        <v>208</v>
      </c>
    </row>
    <row r="121" spans="107:107" ht="18" hidden="1" customHeight="1" x14ac:dyDescent="0.25">
      <c r="DC121" s="106" t="s">
        <v>209</v>
      </c>
    </row>
    <row r="122" spans="107:107" ht="18" hidden="1" customHeight="1" x14ac:dyDescent="0.25">
      <c r="DC122" s="106" t="s">
        <v>210</v>
      </c>
    </row>
    <row r="123" spans="107:107" ht="18" hidden="1" customHeight="1" x14ac:dyDescent="0.25">
      <c r="DC123" s="106" t="s">
        <v>211</v>
      </c>
    </row>
    <row r="124" spans="107:107" ht="18" hidden="1" customHeight="1" x14ac:dyDescent="0.25">
      <c r="DC124" s="106" t="s">
        <v>212</v>
      </c>
    </row>
    <row r="125" spans="107:107" ht="18" hidden="1" customHeight="1" x14ac:dyDescent="0.25">
      <c r="DC125" s="106" t="s">
        <v>213</v>
      </c>
    </row>
    <row r="126" spans="107:107" ht="18" hidden="1" customHeight="1" x14ac:dyDescent="0.25">
      <c r="DC126" s="106" t="s">
        <v>214</v>
      </c>
    </row>
    <row r="127" spans="107:107" ht="18" hidden="1" customHeight="1" x14ac:dyDescent="0.25">
      <c r="DC127" s="106" t="s">
        <v>215</v>
      </c>
    </row>
    <row r="128" spans="107:107" ht="18" hidden="1" customHeight="1" x14ac:dyDescent="0.25">
      <c r="DC128" s="106" t="s">
        <v>216</v>
      </c>
    </row>
    <row r="129" spans="107:107" ht="18" hidden="1" customHeight="1" x14ac:dyDescent="0.25">
      <c r="DC129" s="106" t="s">
        <v>217</v>
      </c>
    </row>
    <row r="130" spans="107:107" ht="18" hidden="1" customHeight="1" x14ac:dyDescent="0.25">
      <c r="DC130" s="106" t="s">
        <v>218</v>
      </c>
    </row>
    <row r="131" spans="107:107" ht="18" hidden="1" customHeight="1" x14ac:dyDescent="0.25">
      <c r="DC131" s="106" t="s">
        <v>219</v>
      </c>
    </row>
    <row r="132" spans="107:107" ht="18" hidden="1" customHeight="1" x14ac:dyDescent="0.25">
      <c r="DC132" s="106" t="s">
        <v>220</v>
      </c>
    </row>
    <row r="133" spans="107:107" ht="18" hidden="1" customHeight="1" x14ac:dyDescent="0.25">
      <c r="DC133" s="106" t="s">
        <v>221</v>
      </c>
    </row>
    <row r="134" spans="107:107" ht="18" hidden="1" customHeight="1" x14ac:dyDescent="0.25">
      <c r="DC134" s="106" t="s">
        <v>222</v>
      </c>
    </row>
    <row r="135" spans="107:107" ht="18" hidden="1" customHeight="1" x14ac:dyDescent="0.25">
      <c r="DC135" s="106" t="s">
        <v>223</v>
      </c>
    </row>
    <row r="136" spans="107:107" ht="18" hidden="1" customHeight="1" x14ac:dyDescent="0.25">
      <c r="DC136" s="106" t="s">
        <v>224</v>
      </c>
    </row>
    <row r="137" spans="107:107" ht="18" hidden="1" customHeight="1" x14ac:dyDescent="0.25">
      <c r="DC137" s="106" t="s">
        <v>225</v>
      </c>
    </row>
    <row r="138" spans="107:107" ht="18" hidden="1" customHeight="1" x14ac:dyDescent="0.25">
      <c r="DC138" s="106" t="s">
        <v>226</v>
      </c>
    </row>
    <row r="139" spans="107:107" ht="18" hidden="1" customHeight="1" x14ac:dyDescent="0.25">
      <c r="DC139" s="106" t="s">
        <v>227</v>
      </c>
    </row>
    <row r="140" spans="107:107" ht="18" hidden="1" customHeight="1" x14ac:dyDescent="0.25">
      <c r="DC140" s="106" t="s">
        <v>228</v>
      </c>
    </row>
    <row r="141" spans="107:107" ht="18" hidden="1" customHeight="1" x14ac:dyDescent="0.25">
      <c r="DC141" s="106" t="s">
        <v>229</v>
      </c>
    </row>
    <row r="142" spans="107:107" ht="18" hidden="1" customHeight="1" x14ac:dyDescent="0.25">
      <c r="DC142" s="106" t="s">
        <v>230</v>
      </c>
    </row>
    <row r="143" spans="107:107" ht="18" hidden="1" customHeight="1" x14ac:dyDescent="0.25">
      <c r="DC143" s="106" t="s">
        <v>231</v>
      </c>
    </row>
    <row r="144" spans="107:107" ht="18" hidden="1" customHeight="1" x14ac:dyDescent="0.25">
      <c r="DC144" s="106" t="s">
        <v>232</v>
      </c>
    </row>
    <row r="145" spans="107:107" ht="18" hidden="1" customHeight="1" x14ac:dyDescent="0.25">
      <c r="DC145" s="106" t="s">
        <v>233</v>
      </c>
    </row>
    <row r="146" spans="107:107" ht="18" hidden="1" customHeight="1" x14ac:dyDescent="0.25">
      <c r="DC146" s="106" t="s">
        <v>234</v>
      </c>
    </row>
    <row r="147" spans="107:107" ht="18" hidden="1" customHeight="1" x14ac:dyDescent="0.25">
      <c r="DC147" s="106" t="s">
        <v>235</v>
      </c>
    </row>
    <row r="148" spans="107:107" ht="18" hidden="1" customHeight="1" x14ac:dyDescent="0.25">
      <c r="DC148" s="106" t="s">
        <v>236</v>
      </c>
    </row>
    <row r="149" spans="107:107" ht="18" hidden="1" customHeight="1" x14ac:dyDescent="0.25">
      <c r="DC149" s="106" t="s">
        <v>237</v>
      </c>
    </row>
    <row r="150" spans="107:107" ht="18" hidden="1" customHeight="1" x14ac:dyDescent="0.25">
      <c r="DC150" s="106" t="s">
        <v>238</v>
      </c>
    </row>
    <row r="151" spans="107:107" ht="18" hidden="1" customHeight="1" x14ac:dyDescent="0.25">
      <c r="DC151" s="106" t="s">
        <v>239</v>
      </c>
    </row>
    <row r="152" spans="107:107" ht="18" hidden="1" customHeight="1" x14ac:dyDescent="0.25">
      <c r="DC152" s="106" t="s">
        <v>240</v>
      </c>
    </row>
    <row r="153" spans="107:107" ht="18" hidden="1" customHeight="1" x14ac:dyDescent="0.25">
      <c r="DC153" s="106" t="s">
        <v>241</v>
      </c>
    </row>
    <row r="154" spans="107:107" ht="18" hidden="1" customHeight="1" x14ac:dyDescent="0.25">
      <c r="DC154" s="106" t="s">
        <v>242</v>
      </c>
    </row>
    <row r="155" spans="107:107" ht="18" hidden="1" customHeight="1" x14ac:dyDescent="0.25">
      <c r="DC155" s="106" t="s">
        <v>243</v>
      </c>
    </row>
    <row r="156" spans="107:107" ht="18" hidden="1" customHeight="1" x14ac:dyDescent="0.25">
      <c r="DC156" s="106" t="s">
        <v>244</v>
      </c>
    </row>
    <row r="157" spans="107:107" ht="18" hidden="1" customHeight="1" x14ac:dyDescent="0.25">
      <c r="DC157" s="106" t="s">
        <v>245</v>
      </c>
    </row>
    <row r="158" spans="107:107" ht="18" hidden="1" customHeight="1" x14ac:dyDescent="0.25">
      <c r="DC158" s="106" t="s">
        <v>246</v>
      </c>
    </row>
    <row r="159" spans="107:107" ht="18" hidden="1" customHeight="1" x14ac:dyDescent="0.25">
      <c r="DC159" s="106" t="s">
        <v>247</v>
      </c>
    </row>
    <row r="160" spans="107:107" ht="18" hidden="1" customHeight="1" x14ac:dyDescent="0.25">
      <c r="DC160" s="106" t="s">
        <v>248</v>
      </c>
    </row>
    <row r="161" spans="107:107" ht="18" hidden="1" customHeight="1" x14ac:dyDescent="0.25">
      <c r="DC161" s="106" t="s">
        <v>249</v>
      </c>
    </row>
    <row r="162" spans="107:107" ht="18" hidden="1" customHeight="1" x14ac:dyDescent="0.25">
      <c r="DC162" s="106" t="s">
        <v>250</v>
      </c>
    </row>
    <row r="163" spans="107:107" ht="18" hidden="1" customHeight="1" x14ac:dyDescent="0.25">
      <c r="DC163" s="106" t="s">
        <v>251</v>
      </c>
    </row>
    <row r="164" spans="107:107" ht="18" hidden="1" customHeight="1" x14ac:dyDescent="0.25">
      <c r="DC164" s="106" t="s">
        <v>252</v>
      </c>
    </row>
    <row r="165" spans="107:107" ht="18" hidden="1" customHeight="1" x14ac:dyDescent="0.25">
      <c r="DC165" s="106" t="s">
        <v>253</v>
      </c>
    </row>
    <row r="166" spans="107:107" ht="18" hidden="1" customHeight="1" x14ac:dyDescent="0.25">
      <c r="DC166" s="106" t="s">
        <v>254</v>
      </c>
    </row>
    <row r="167" spans="107:107" ht="18" hidden="1" customHeight="1" x14ac:dyDescent="0.25">
      <c r="DC167" s="106" t="s">
        <v>255</v>
      </c>
    </row>
    <row r="168" spans="107:107" ht="18" hidden="1" customHeight="1" x14ac:dyDescent="0.25">
      <c r="DC168" s="106" t="s">
        <v>256</v>
      </c>
    </row>
    <row r="169" spans="107:107" ht="18" hidden="1" customHeight="1" x14ac:dyDescent="0.25">
      <c r="DC169" s="106" t="s">
        <v>257</v>
      </c>
    </row>
    <row r="170" spans="107:107" ht="18" hidden="1" customHeight="1" x14ac:dyDescent="0.25">
      <c r="DC170" s="106" t="s">
        <v>258</v>
      </c>
    </row>
    <row r="171" spans="107:107" ht="18" hidden="1" customHeight="1" x14ac:dyDescent="0.25">
      <c r="DC171" s="106" t="s">
        <v>259</v>
      </c>
    </row>
    <row r="172" spans="107:107" ht="18" hidden="1" customHeight="1" x14ac:dyDescent="0.25">
      <c r="DC172" s="106" t="s">
        <v>260</v>
      </c>
    </row>
    <row r="173" spans="107:107" ht="18" hidden="1" customHeight="1" x14ac:dyDescent="0.25">
      <c r="DC173" s="106" t="s">
        <v>261</v>
      </c>
    </row>
    <row r="174" spans="107:107" ht="18" hidden="1" customHeight="1" x14ac:dyDescent="0.25">
      <c r="DC174" s="106" t="s">
        <v>262</v>
      </c>
    </row>
    <row r="175" spans="107:107" ht="18" hidden="1" customHeight="1" x14ac:dyDescent="0.25"/>
    <row r="176" spans="107:107" ht="18" hidden="1" customHeight="1" x14ac:dyDescent="0.25"/>
    <row r="177" ht="18" hidden="1" customHeight="1" x14ac:dyDescent="0.25"/>
    <row r="178" ht="18" hidden="1" customHeight="1" x14ac:dyDescent="0.25"/>
    <row r="179" ht="18" hidden="1" customHeight="1" x14ac:dyDescent="0.25"/>
    <row r="180" ht="18" hidden="1" customHeight="1" x14ac:dyDescent="0.25"/>
    <row r="181" ht="18" hidden="1" customHeight="1" x14ac:dyDescent="0.25"/>
    <row r="182" ht="18" hidden="1" customHeight="1" x14ac:dyDescent="0.25"/>
    <row r="183" ht="18" hidden="1" customHeight="1" x14ac:dyDescent="0.25"/>
    <row r="184" ht="18" hidden="1" customHeight="1" x14ac:dyDescent="0.25"/>
    <row r="185" ht="18" hidden="1" customHeight="1" x14ac:dyDescent="0.25"/>
    <row r="186" ht="18" hidden="1" customHeight="1" x14ac:dyDescent="0.25"/>
    <row r="187" ht="18" hidden="1" customHeight="1" x14ac:dyDescent="0.25"/>
    <row r="188" ht="18" hidden="1" customHeight="1" x14ac:dyDescent="0.25"/>
    <row r="189" ht="18" hidden="1" customHeight="1" x14ac:dyDescent="0.25"/>
    <row r="190" ht="18" hidden="1" customHeight="1" x14ac:dyDescent="0.25"/>
    <row r="191" ht="18" hidden="1" customHeight="1" x14ac:dyDescent="0.25"/>
    <row r="192" ht="18" hidden="1" customHeight="1" x14ac:dyDescent="0.25"/>
    <row r="193" ht="18" hidden="1" customHeight="1" x14ac:dyDescent="0.25"/>
    <row r="194" ht="18" hidden="1" customHeight="1" x14ac:dyDescent="0.25"/>
    <row r="195" ht="18" hidden="1" customHeight="1" x14ac:dyDescent="0.25"/>
    <row r="196" ht="18" hidden="1" customHeight="1" x14ac:dyDescent="0.25"/>
    <row r="197" ht="18" hidden="1" customHeight="1" x14ac:dyDescent="0.25"/>
    <row r="198" ht="18" hidden="1" customHeight="1" x14ac:dyDescent="0.25"/>
    <row r="199" ht="18" hidden="1" customHeight="1" x14ac:dyDescent="0.25"/>
    <row r="200" ht="18" hidden="1" customHeight="1" x14ac:dyDescent="0.25"/>
    <row r="201" ht="18" hidden="1" customHeight="1" x14ac:dyDescent="0.25"/>
    <row r="202" ht="18" hidden="1" customHeight="1" x14ac:dyDescent="0.25"/>
    <row r="203" ht="18" hidden="1" customHeight="1" x14ac:dyDescent="0.25"/>
    <row r="204" ht="18" hidden="1" customHeight="1" x14ac:dyDescent="0.25"/>
    <row r="205" ht="18" hidden="1" customHeight="1" x14ac:dyDescent="0.25"/>
    <row r="206" ht="18" hidden="1" customHeight="1" x14ac:dyDescent="0.25"/>
    <row r="207" ht="18" hidden="1" customHeight="1" x14ac:dyDescent="0.25"/>
    <row r="208" ht="18" hidden="1" customHeight="1" x14ac:dyDescent="0.25"/>
    <row r="209" ht="18" hidden="1" customHeight="1" x14ac:dyDescent="0.25"/>
    <row r="210" ht="18" hidden="1" customHeight="1" x14ac:dyDescent="0.25"/>
    <row r="211" ht="18" hidden="1" customHeight="1" x14ac:dyDescent="0.25"/>
    <row r="212" ht="18" hidden="1" customHeight="1" x14ac:dyDescent="0.25"/>
    <row r="213" ht="18" hidden="1" customHeight="1" x14ac:dyDescent="0.25"/>
    <row r="214" ht="18" hidden="1" customHeight="1" x14ac:dyDescent="0.25"/>
    <row r="215" ht="18" hidden="1" customHeight="1" x14ac:dyDescent="0.25"/>
    <row r="216" ht="18" hidden="1" customHeight="1" x14ac:dyDescent="0.25"/>
    <row r="217" ht="18" hidden="1" customHeight="1" x14ac:dyDescent="0.25"/>
    <row r="218" ht="18" hidden="1" customHeight="1" x14ac:dyDescent="0.25"/>
    <row r="219" ht="18" hidden="1" customHeight="1" x14ac:dyDescent="0.25"/>
    <row r="220" ht="18" hidden="1" customHeight="1" x14ac:dyDescent="0.25"/>
    <row r="221" ht="18" hidden="1" customHeight="1" x14ac:dyDescent="0.25"/>
    <row r="222" ht="18" hidden="1" customHeight="1" x14ac:dyDescent="0.25"/>
    <row r="223" ht="18" hidden="1" customHeight="1" x14ac:dyDescent="0.25"/>
    <row r="224" ht="18" hidden="1" customHeight="1" x14ac:dyDescent="0.25"/>
    <row r="225" ht="18" hidden="1" customHeight="1" x14ac:dyDescent="0.25"/>
    <row r="226" ht="18" hidden="1" customHeight="1" x14ac:dyDescent="0.25"/>
    <row r="227" ht="18" hidden="1" customHeight="1" x14ac:dyDescent="0.25"/>
    <row r="228" ht="18" hidden="1" customHeight="1" x14ac:dyDescent="0.25"/>
    <row r="229" ht="18" hidden="1" customHeight="1" x14ac:dyDescent="0.25"/>
    <row r="230" ht="18" hidden="1" customHeight="1" x14ac:dyDescent="0.25"/>
    <row r="231" ht="18" hidden="1" customHeight="1" x14ac:dyDescent="0.25"/>
    <row r="232" ht="18" hidden="1" customHeight="1" x14ac:dyDescent="0.25"/>
    <row r="233" ht="18" hidden="1" customHeight="1" x14ac:dyDescent="0.25"/>
    <row r="234" ht="18" hidden="1" customHeight="1" x14ac:dyDescent="0.25"/>
    <row r="235" ht="18" hidden="1" customHeight="1" x14ac:dyDescent="0.25"/>
    <row r="236" ht="18" hidden="1" customHeight="1" x14ac:dyDescent="0.25"/>
    <row r="237" ht="18" hidden="1" customHeight="1" x14ac:dyDescent="0.25"/>
    <row r="238" ht="18" hidden="1" customHeight="1" x14ac:dyDescent="0.25"/>
    <row r="239" ht="18" hidden="1" customHeight="1" x14ac:dyDescent="0.25"/>
    <row r="240" ht="18" hidden="1" customHeight="1" x14ac:dyDescent="0.25"/>
    <row r="241" ht="18" hidden="1" customHeight="1" x14ac:dyDescent="0.25"/>
    <row r="242" ht="18" hidden="1" customHeight="1" x14ac:dyDescent="0.25"/>
    <row r="243" ht="18" hidden="1" customHeight="1" x14ac:dyDescent="0.25"/>
    <row r="244" ht="18" hidden="1" customHeight="1" x14ac:dyDescent="0.25"/>
    <row r="245" ht="18" hidden="1" customHeight="1" x14ac:dyDescent="0.25"/>
    <row r="246" ht="18" hidden="1" customHeight="1" x14ac:dyDescent="0.25"/>
    <row r="247" ht="18" hidden="1" customHeight="1" x14ac:dyDescent="0.25"/>
    <row r="248" ht="18" hidden="1" customHeight="1" x14ac:dyDescent="0.25"/>
    <row r="249" ht="18" hidden="1" customHeight="1" x14ac:dyDescent="0.25"/>
    <row r="250" ht="18" hidden="1" customHeight="1" x14ac:dyDescent="0.25"/>
    <row r="251" ht="18" hidden="1" customHeight="1" x14ac:dyDescent="0.25"/>
    <row r="252" ht="18" hidden="1" customHeight="1" x14ac:dyDescent="0.25"/>
    <row r="253" ht="18" hidden="1" customHeight="1" x14ac:dyDescent="0.25"/>
    <row r="254" ht="18" hidden="1" customHeight="1" x14ac:dyDescent="0.25"/>
    <row r="255" ht="18" hidden="1" customHeight="1" x14ac:dyDescent="0.25"/>
    <row r="256" ht="18" hidden="1" customHeight="1" x14ac:dyDescent="0.25"/>
    <row r="257" ht="18" hidden="1" customHeight="1" x14ac:dyDescent="0.25"/>
    <row r="258" ht="18" hidden="1" customHeight="1" x14ac:dyDescent="0.25"/>
    <row r="259" ht="18" hidden="1" customHeight="1" x14ac:dyDescent="0.25"/>
    <row r="260" ht="18" hidden="1" customHeight="1" x14ac:dyDescent="0.25"/>
    <row r="261" ht="18" hidden="1" customHeight="1" x14ac:dyDescent="0.25"/>
    <row r="262" ht="18" hidden="1" customHeight="1" x14ac:dyDescent="0.25"/>
    <row r="263" ht="18" hidden="1" customHeight="1" x14ac:dyDescent="0.25"/>
    <row r="264" ht="18" hidden="1" customHeight="1" x14ac:dyDescent="0.25"/>
    <row r="265" ht="18" hidden="1" customHeight="1" x14ac:dyDescent="0.25"/>
    <row r="266" ht="18" hidden="1" customHeight="1" x14ac:dyDescent="0.25"/>
    <row r="267" ht="18" hidden="1" customHeight="1" x14ac:dyDescent="0.25"/>
    <row r="268" ht="18" hidden="1" customHeight="1" x14ac:dyDescent="0.25"/>
    <row r="269" ht="18" hidden="1" customHeight="1" x14ac:dyDescent="0.25"/>
    <row r="270" ht="18" hidden="1" customHeight="1" x14ac:dyDescent="0.25"/>
    <row r="271" ht="18" hidden="1" customHeight="1" x14ac:dyDescent="0.25"/>
    <row r="272" ht="18" hidden="1" customHeight="1" x14ac:dyDescent="0.25"/>
    <row r="273" ht="18" hidden="1" customHeight="1" x14ac:dyDescent="0.25"/>
    <row r="274" ht="18" hidden="1" customHeight="1" x14ac:dyDescent="0.25"/>
    <row r="275" ht="18" hidden="1" customHeight="1" x14ac:dyDescent="0.25"/>
    <row r="276" ht="18" hidden="1" customHeight="1" x14ac:dyDescent="0.25"/>
    <row r="277" ht="18" hidden="1" customHeight="1" x14ac:dyDescent="0.25"/>
    <row r="278" ht="18" hidden="1" customHeight="1" x14ac:dyDescent="0.25"/>
    <row r="279" ht="18" hidden="1" customHeight="1" x14ac:dyDescent="0.25"/>
    <row r="280" ht="18" hidden="1" customHeight="1" x14ac:dyDescent="0.25"/>
    <row r="281" ht="18" hidden="1" customHeight="1" x14ac:dyDescent="0.25"/>
    <row r="282" ht="18" hidden="1" customHeight="1" x14ac:dyDescent="0.25"/>
    <row r="283" ht="18" hidden="1" customHeight="1" x14ac:dyDescent="0.25"/>
    <row r="284" ht="18" hidden="1" customHeight="1" x14ac:dyDescent="0.25"/>
    <row r="285" ht="18" hidden="1" customHeight="1" x14ac:dyDescent="0.25"/>
    <row r="286" ht="18" hidden="1" customHeight="1" x14ac:dyDescent="0.25"/>
    <row r="287" ht="18" hidden="1" customHeight="1" x14ac:dyDescent="0.25"/>
    <row r="288" ht="18" hidden="1" customHeight="1" x14ac:dyDescent="0.25"/>
    <row r="289" ht="18" hidden="1" customHeight="1" x14ac:dyDescent="0.25"/>
    <row r="290" ht="18" hidden="1" customHeight="1" x14ac:dyDescent="0.25"/>
    <row r="291" ht="18" hidden="1" customHeight="1" x14ac:dyDescent="0.25"/>
    <row r="292" ht="18" hidden="1" customHeight="1" x14ac:dyDescent="0.25"/>
    <row r="293" ht="18" hidden="1" customHeight="1" x14ac:dyDescent="0.25"/>
    <row r="294" ht="18" hidden="1" customHeight="1" x14ac:dyDescent="0.25"/>
    <row r="295" ht="18" hidden="1" customHeight="1" x14ac:dyDescent="0.25"/>
    <row r="296" ht="18" hidden="1" customHeight="1" x14ac:dyDescent="0.25"/>
    <row r="297" ht="18" hidden="1" customHeight="1" x14ac:dyDescent="0.25"/>
    <row r="298" ht="18" hidden="1" customHeight="1" x14ac:dyDescent="0.25"/>
    <row r="299" ht="18" hidden="1" customHeight="1" x14ac:dyDescent="0.25"/>
    <row r="300" ht="18" hidden="1" customHeight="1" x14ac:dyDescent="0.25"/>
    <row r="301" ht="18" hidden="1" customHeight="1" x14ac:dyDescent="0.25"/>
    <row r="302" ht="18" hidden="1" customHeight="1" x14ac:dyDescent="0.25"/>
    <row r="303" ht="18" hidden="1" customHeight="1" x14ac:dyDescent="0.25"/>
    <row r="304" ht="18" hidden="1" customHeight="1" x14ac:dyDescent="0.25"/>
    <row r="305" ht="18" hidden="1" customHeight="1" x14ac:dyDescent="0.25"/>
    <row r="306" ht="18" hidden="1" customHeight="1" x14ac:dyDescent="0.25"/>
    <row r="307" ht="18" hidden="1" customHeight="1" x14ac:dyDescent="0.25"/>
    <row r="308" ht="18" hidden="1" customHeight="1" x14ac:dyDescent="0.25"/>
    <row r="309" ht="18" hidden="1" customHeight="1" x14ac:dyDescent="0.25"/>
    <row r="310" ht="18" hidden="1" customHeight="1" x14ac:dyDescent="0.25"/>
    <row r="311" ht="18" hidden="1" customHeight="1" x14ac:dyDescent="0.25"/>
    <row r="312" ht="18" hidden="1" customHeight="1" x14ac:dyDescent="0.25"/>
    <row r="313" ht="18" hidden="1" customHeight="1" x14ac:dyDescent="0.25"/>
    <row r="314" ht="18" hidden="1" customHeight="1" x14ac:dyDescent="0.25"/>
    <row r="315" ht="18" hidden="1" customHeight="1" x14ac:dyDescent="0.25"/>
    <row r="316" ht="18" hidden="1" customHeight="1" x14ac:dyDescent="0.25"/>
    <row r="317" ht="18" hidden="1" customHeight="1" x14ac:dyDescent="0.25"/>
    <row r="318" ht="18" hidden="1" customHeight="1" x14ac:dyDescent="0.25"/>
    <row r="319" ht="18" hidden="1" customHeight="1" x14ac:dyDescent="0.25"/>
    <row r="320" ht="18" hidden="1" customHeight="1" x14ac:dyDescent="0.25"/>
    <row r="321" ht="18" hidden="1" customHeight="1" x14ac:dyDescent="0.25"/>
    <row r="322" ht="18" hidden="1" customHeight="1" x14ac:dyDescent="0.25"/>
    <row r="323" ht="18" hidden="1" customHeight="1" x14ac:dyDescent="0.25"/>
    <row r="324" ht="18" hidden="1" customHeight="1" x14ac:dyDescent="0.25"/>
    <row r="325" ht="18" hidden="1" customHeight="1" x14ac:dyDescent="0.25"/>
    <row r="326" ht="18" hidden="1" customHeight="1" x14ac:dyDescent="0.25"/>
    <row r="327" ht="18" hidden="1" customHeight="1" x14ac:dyDescent="0.25"/>
    <row r="328" ht="18" hidden="1" customHeight="1" x14ac:dyDescent="0.25"/>
    <row r="329" ht="18" hidden="1" customHeight="1" x14ac:dyDescent="0.25"/>
    <row r="330" ht="18" hidden="1" customHeight="1" x14ac:dyDescent="0.25"/>
    <row r="331" ht="18" hidden="1" customHeight="1" x14ac:dyDescent="0.25"/>
    <row r="332" ht="18" hidden="1" customHeight="1" x14ac:dyDescent="0.25"/>
    <row r="333" ht="18" hidden="1" customHeight="1" x14ac:dyDescent="0.25"/>
    <row r="334" ht="18" hidden="1" customHeight="1" x14ac:dyDescent="0.25"/>
    <row r="335" ht="18" hidden="1" customHeight="1" x14ac:dyDescent="0.25"/>
    <row r="336" ht="18" hidden="1" customHeight="1" x14ac:dyDescent="0.25"/>
    <row r="337" ht="18" hidden="1" customHeight="1" x14ac:dyDescent="0.25"/>
    <row r="338" ht="18" hidden="1" customHeight="1" x14ac:dyDescent="0.25"/>
    <row r="339" ht="18" hidden="1" customHeight="1" x14ac:dyDescent="0.25"/>
    <row r="340" ht="18" hidden="1" customHeight="1" x14ac:dyDescent="0.25"/>
    <row r="341" ht="18" hidden="1" customHeight="1" x14ac:dyDescent="0.25"/>
    <row r="342" ht="18" hidden="1" customHeight="1" x14ac:dyDescent="0.25"/>
    <row r="343" ht="18" hidden="1" customHeight="1" x14ac:dyDescent="0.25"/>
    <row r="344" ht="18" hidden="1" customHeight="1" x14ac:dyDescent="0.25"/>
    <row r="345" ht="18" hidden="1" customHeight="1" x14ac:dyDescent="0.25"/>
    <row r="346" ht="18" hidden="1" customHeight="1" x14ac:dyDescent="0.25"/>
    <row r="347" ht="18" hidden="1" customHeight="1" x14ac:dyDescent="0.25"/>
    <row r="348" ht="18" hidden="1" customHeight="1" x14ac:dyDescent="0.25"/>
    <row r="349" ht="18" hidden="1" customHeight="1" x14ac:dyDescent="0.25"/>
    <row r="350" ht="18" hidden="1" customHeight="1" x14ac:dyDescent="0.25"/>
    <row r="351" ht="18" hidden="1" customHeight="1" x14ac:dyDescent="0.25"/>
    <row r="352" ht="18" hidden="1" customHeight="1" x14ac:dyDescent="0.25"/>
    <row r="353" ht="18" hidden="1" customHeight="1" x14ac:dyDescent="0.25"/>
    <row r="354" ht="18" hidden="1" customHeight="1" x14ac:dyDescent="0.25"/>
    <row r="355" ht="18" hidden="1" customHeight="1" x14ac:dyDescent="0.25"/>
    <row r="356" ht="18" hidden="1" customHeight="1" x14ac:dyDescent="0.25"/>
    <row r="357" ht="18" hidden="1" customHeight="1" x14ac:dyDescent="0.25"/>
    <row r="358" ht="18" hidden="1" customHeight="1" x14ac:dyDescent="0.25"/>
    <row r="359" ht="18" hidden="1" customHeight="1" x14ac:dyDescent="0.25"/>
    <row r="360" ht="18" hidden="1" customHeight="1" x14ac:dyDescent="0.25"/>
    <row r="361" ht="18" hidden="1" customHeight="1" x14ac:dyDescent="0.25"/>
    <row r="362" ht="18" hidden="1" customHeight="1" x14ac:dyDescent="0.25"/>
    <row r="363" ht="18" hidden="1" customHeight="1" x14ac:dyDescent="0.25"/>
    <row r="364" ht="18" hidden="1" customHeight="1" x14ac:dyDescent="0.25"/>
    <row r="365" ht="18" hidden="1" customHeight="1" x14ac:dyDescent="0.25"/>
    <row r="366" ht="18" hidden="1" customHeight="1" x14ac:dyDescent="0.25"/>
    <row r="367" ht="18" hidden="1" customHeight="1" x14ac:dyDescent="0.25"/>
    <row r="368" ht="18" hidden="1" customHeight="1" x14ac:dyDescent="0.25"/>
    <row r="369" ht="18" hidden="1" customHeight="1" x14ac:dyDescent="0.25"/>
    <row r="370" ht="18" hidden="1" customHeight="1" x14ac:dyDescent="0.25"/>
    <row r="371" ht="18" hidden="1" customHeight="1" x14ac:dyDescent="0.25"/>
    <row r="372" ht="18" hidden="1" customHeight="1" x14ac:dyDescent="0.25"/>
    <row r="373" ht="18" hidden="1" customHeight="1" x14ac:dyDescent="0.25"/>
    <row r="374" ht="18" hidden="1" customHeight="1" x14ac:dyDescent="0.25"/>
    <row r="375" ht="18" hidden="1" customHeight="1" x14ac:dyDescent="0.25"/>
    <row r="376" ht="18" hidden="1" customHeight="1" x14ac:dyDescent="0.25"/>
    <row r="377" ht="18" hidden="1" customHeight="1" x14ac:dyDescent="0.25"/>
    <row r="378" ht="18" hidden="1" customHeight="1" x14ac:dyDescent="0.25"/>
    <row r="379" ht="18" hidden="1" customHeight="1" x14ac:dyDescent="0.25"/>
    <row r="380" ht="18" hidden="1" customHeight="1" x14ac:dyDescent="0.25"/>
    <row r="381" ht="18" hidden="1" customHeight="1" x14ac:dyDescent="0.25"/>
    <row r="382" ht="18" hidden="1" customHeight="1" x14ac:dyDescent="0.25"/>
    <row r="383" ht="18" hidden="1" customHeight="1" x14ac:dyDescent="0.25"/>
    <row r="384" ht="18" hidden="1" customHeight="1" x14ac:dyDescent="0.25"/>
    <row r="385" ht="18" hidden="1" customHeight="1" x14ac:dyDescent="0.25"/>
    <row r="386" ht="18" hidden="1" customHeight="1" x14ac:dyDescent="0.25"/>
    <row r="387" ht="18" hidden="1" customHeight="1" x14ac:dyDescent="0.25"/>
    <row r="388" ht="18" hidden="1" customHeight="1" x14ac:dyDescent="0.25"/>
    <row r="389" ht="18" hidden="1" customHeight="1" x14ac:dyDescent="0.25"/>
    <row r="390" ht="18" hidden="1" customHeight="1" x14ac:dyDescent="0.25"/>
    <row r="391" ht="18" hidden="1" customHeight="1" x14ac:dyDescent="0.25"/>
    <row r="392" ht="18" hidden="1" customHeight="1" x14ac:dyDescent="0.25"/>
    <row r="393" ht="18" hidden="1" customHeight="1" x14ac:dyDescent="0.25"/>
    <row r="394" ht="18" hidden="1" customHeight="1" x14ac:dyDescent="0.25"/>
    <row r="395" ht="18" hidden="1" customHeight="1" x14ac:dyDescent="0.25"/>
    <row r="396" ht="18" hidden="1" customHeight="1" x14ac:dyDescent="0.25"/>
    <row r="397" ht="18" hidden="1" customHeight="1" x14ac:dyDescent="0.25"/>
    <row r="398" ht="18" hidden="1" customHeight="1" x14ac:dyDescent="0.25"/>
    <row r="399" ht="18" hidden="1" customHeight="1" x14ac:dyDescent="0.25"/>
    <row r="400" ht="18" hidden="1" customHeight="1" x14ac:dyDescent="0.25"/>
    <row r="401" ht="18" hidden="1" customHeight="1" x14ac:dyDescent="0.25"/>
    <row r="402" ht="18" hidden="1" customHeight="1" x14ac:dyDescent="0.25"/>
    <row r="403" ht="18" hidden="1" customHeight="1" x14ac:dyDescent="0.25"/>
    <row r="404" ht="18" hidden="1" customHeight="1" x14ac:dyDescent="0.25"/>
    <row r="405" ht="18" hidden="1" customHeight="1" x14ac:dyDescent="0.25"/>
    <row r="406" ht="18" hidden="1" customHeight="1" x14ac:dyDescent="0.25"/>
    <row r="407" ht="18" hidden="1" customHeight="1" x14ac:dyDescent="0.25"/>
    <row r="408" ht="18" hidden="1" customHeight="1" x14ac:dyDescent="0.25"/>
    <row r="409" ht="18" hidden="1" customHeight="1" x14ac:dyDescent="0.25"/>
    <row r="410" ht="18" hidden="1" customHeight="1" x14ac:dyDescent="0.25"/>
    <row r="411" ht="18" hidden="1" customHeight="1" x14ac:dyDescent="0.25"/>
    <row r="412" ht="18" hidden="1" customHeight="1" x14ac:dyDescent="0.25"/>
    <row r="413" ht="18" hidden="1" customHeight="1" x14ac:dyDescent="0.25"/>
    <row r="414" ht="18" hidden="1" customHeight="1" x14ac:dyDescent="0.25"/>
    <row r="415" ht="18" hidden="1" customHeight="1" x14ac:dyDescent="0.25"/>
    <row r="416" ht="18" hidden="1" customHeight="1" x14ac:dyDescent="0.25"/>
    <row r="417" ht="18" hidden="1" customHeight="1" x14ac:dyDescent="0.25"/>
    <row r="418" ht="18" hidden="1" customHeight="1" x14ac:dyDescent="0.25"/>
    <row r="419" ht="18" hidden="1" customHeight="1" x14ac:dyDescent="0.25"/>
    <row r="420" ht="18" hidden="1" customHeight="1" x14ac:dyDescent="0.25"/>
    <row r="421" ht="18" hidden="1" customHeight="1" x14ac:dyDescent="0.25"/>
    <row r="422" ht="18" hidden="1" customHeight="1" x14ac:dyDescent="0.25"/>
    <row r="423" ht="18" hidden="1" customHeight="1" x14ac:dyDescent="0.25"/>
    <row r="424" ht="18" hidden="1" customHeight="1" x14ac:dyDescent="0.25"/>
    <row r="425" ht="18" hidden="1" customHeight="1" x14ac:dyDescent="0.25"/>
    <row r="426" ht="18" hidden="1" customHeight="1" x14ac:dyDescent="0.25"/>
    <row r="427" ht="18" hidden="1" customHeight="1" x14ac:dyDescent="0.25"/>
    <row r="428" ht="18" hidden="1" customHeight="1" x14ac:dyDescent="0.25"/>
    <row r="429" ht="18" hidden="1" customHeight="1" x14ac:dyDescent="0.25"/>
    <row r="430" ht="18" hidden="1" customHeight="1" x14ac:dyDescent="0.25"/>
    <row r="431" ht="18" hidden="1" customHeight="1" x14ac:dyDescent="0.25"/>
    <row r="432" ht="18" hidden="1" customHeight="1" x14ac:dyDescent="0.25"/>
    <row r="433" ht="18" hidden="1" customHeight="1" x14ac:dyDescent="0.25"/>
    <row r="434" ht="18" hidden="1" customHeight="1" x14ac:dyDescent="0.25"/>
    <row r="435" ht="18" hidden="1" customHeight="1" x14ac:dyDescent="0.25"/>
    <row r="436" ht="18" hidden="1" customHeight="1" x14ac:dyDescent="0.25"/>
    <row r="437" ht="18" hidden="1" customHeight="1" x14ac:dyDescent="0.25"/>
    <row r="438" ht="18" hidden="1" customHeight="1" x14ac:dyDescent="0.25"/>
    <row r="439" ht="18" hidden="1" customHeight="1" x14ac:dyDescent="0.25"/>
    <row r="440" ht="18" hidden="1" customHeight="1" x14ac:dyDescent="0.25"/>
    <row r="441" ht="18" hidden="1" customHeight="1" x14ac:dyDescent="0.25"/>
    <row r="442" ht="18" hidden="1" customHeight="1" x14ac:dyDescent="0.25"/>
    <row r="443" ht="18" hidden="1" customHeight="1" x14ac:dyDescent="0.25"/>
    <row r="444" ht="18" hidden="1" customHeight="1" x14ac:dyDescent="0.25"/>
    <row r="445" ht="18" hidden="1" customHeight="1" x14ac:dyDescent="0.25"/>
    <row r="446" ht="18" hidden="1" customHeight="1" x14ac:dyDescent="0.25"/>
    <row r="447" ht="18" hidden="1" customHeight="1" x14ac:dyDescent="0.25"/>
    <row r="448" ht="18" hidden="1" customHeight="1" x14ac:dyDescent="0.25"/>
    <row r="449" ht="18" hidden="1" customHeight="1" x14ac:dyDescent="0.25"/>
    <row r="450" ht="18" hidden="1" customHeight="1" x14ac:dyDescent="0.25"/>
    <row r="451" ht="18" hidden="1" customHeight="1" x14ac:dyDescent="0.25"/>
    <row r="452" ht="18" hidden="1" customHeight="1" x14ac:dyDescent="0.25"/>
    <row r="453" ht="18" hidden="1" customHeight="1" x14ac:dyDescent="0.25"/>
    <row r="454" ht="18" hidden="1" customHeight="1" x14ac:dyDescent="0.25"/>
    <row r="455" ht="18" hidden="1" customHeight="1" x14ac:dyDescent="0.25"/>
    <row r="456" ht="18" hidden="1" customHeight="1" x14ac:dyDescent="0.25"/>
    <row r="457" ht="18" hidden="1" customHeight="1" x14ac:dyDescent="0.25"/>
    <row r="458" ht="18" hidden="1" customHeight="1" x14ac:dyDescent="0.25"/>
    <row r="459" ht="18" hidden="1" customHeight="1" x14ac:dyDescent="0.25"/>
    <row r="460" ht="18" hidden="1" customHeight="1" x14ac:dyDescent="0.25"/>
    <row r="461" ht="18" hidden="1" customHeight="1" x14ac:dyDescent="0.25"/>
    <row r="462" ht="18" hidden="1" customHeight="1" x14ac:dyDescent="0.25"/>
    <row r="463" ht="18" hidden="1" customHeight="1" x14ac:dyDescent="0.25"/>
    <row r="464" ht="18" hidden="1" customHeight="1" x14ac:dyDescent="0.25"/>
    <row r="465" ht="18" hidden="1" customHeight="1" x14ac:dyDescent="0.25"/>
    <row r="466" ht="18" hidden="1" customHeight="1" x14ac:dyDescent="0.25"/>
    <row r="467" ht="18" hidden="1" customHeight="1" x14ac:dyDescent="0.25"/>
    <row r="468" ht="18" hidden="1" customHeight="1" x14ac:dyDescent="0.25"/>
    <row r="469" ht="18" hidden="1" customHeight="1" x14ac:dyDescent="0.25"/>
    <row r="470" ht="18" hidden="1" customHeight="1" x14ac:dyDescent="0.25"/>
    <row r="471" ht="18" hidden="1" customHeight="1" x14ac:dyDescent="0.25"/>
    <row r="472" ht="18" hidden="1" customHeight="1" x14ac:dyDescent="0.25"/>
    <row r="473" ht="18" hidden="1" customHeight="1" x14ac:dyDescent="0.25"/>
    <row r="474" ht="18" hidden="1" customHeight="1" x14ac:dyDescent="0.25"/>
    <row r="475" ht="18" hidden="1" customHeight="1" x14ac:dyDescent="0.25"/>
    <row r="476" ht="18" hidden="1" customHeight="1" x14ac:dyDescent="0.25"/>
    <row r="477" ht="18" hidden="1" customHeight="1" x14ac:dyDescent="0.25"/>
    <row r="478" ht="18" hidden="1" customHeight="1" x14ac:dyDescent="0.25"/>
    <row r="479" ht="18" hidden="1" customHeight="1" x14ac:dyDescent="0.25"/>
    <row r="480" ht="18" hidden="1" customHeight="1" x14ac:dyDescent="0.25"/>
    <row r="481" ht="18" hidden="1" customHeight="1" x14ac:dyDescent="0.25"/>
    <row r="482" ht="18" hidden="1" customHeight="1" x14ac:dyDescent="0.25"/>
    <row r="483" ht="18" hidden="1" customHeight="1" x14ac:dyDescent="0.25"/>
    <row r="484" ht="18" hidden="1" customHeight="1" x14ac:dyDescent="0.25"/>
    <row r="485" ht="18" hidden="1" customHeight="1" x14ac:dyDescent="0.25"/>
    <row r="486" ht="18" hidden="1" customHeight="1" x14ac:dyDescent="0.25"/>
    <row r="487" ht="18" hidden="1" customHeight="1" x14ac:dyDescent="0.25"/>
    <row r="488" ht="18" hidden="1" customHeight="1" x14ac:dyDescent="0.25"/>
    <row r="489" ht="18" hidden="1" customHeight="1" x14ac:dyDescent="0.25"/>
    <row r="490" ht="18" hidden="1" customHeight="1" x14ac:dyDescent="0.25"/>
    <row r="491" ht="18" hidden="1" customHeight="1" x14ac:dyDescent="0.25"/>
    <row r="492" ht="18" hidden="1" customHeight="1" x14ac:dyDescent="0.25"/>
    <row r="493" ht="18" hidden="1" customHeight="1" x14ac:dyDescent="0.25"/>
    <row r="494" ht="18" hidden="1" customHeight="1" x14ac:dyDescent="0.25"/>
    <row r="495" ht="18" hidden="1" customHeight="1" x14ac:dyDescent="0.25"/>
    <row r="496" ht="18" hidden="1" customHeight="1" x14ac:dyDescent="0.25"/>
    <row r="497" ht="18" hidden="1" customHeight="1" x14ac:dyDescent="0.25"/>
    <row r="498" ht="18" hidden="1" customHeight="1" x14ac:dyDescent="0.25"/>
    <row r="499" ht="18" hidden="1" customHeight="1" x14ac:dyDescent="0.25"/>
    <row r="500" ht="18" hidden="1" customHeight="1" x14ac:dyDescent="0.25"/>
    <row r="501" ht="18" hidden="1" customHeight="1" x14ac:dyDescent="0.25"/>
    <row r="502" ht="18" hidden="1" customHeight="1" x14ac:dyDescent="0.25"/>
    <row r="503" ht="18" hidden="1" customHeight="1" x14ac:dyDescent="0.25"/>
    <row r="504" ht="18" hidden="1" customHeight="1" x14ac:dyDescent="0.25"/>
    <row r="505" ht="18" hidden="1" customHeight="1" x14ac:dyDescent="0.25"/>
    <row r="506" ht="18" hidden="1" customHeight="1" x14ac:dyDescent="0.25"/>
    <row r="507" ht="18" hidden="1" customHeight="1" x14ac:dyDescent="0.25"/>
    <row r="508" ht="18" hidden="1" customHeight="1" x14ac:dyDescent="0.25"/>
    <row r="509" ht="18" hidden="1" customHeight="1" x14ac:dyDescent="0.25"/>
    <row r="510" ht="18" hidden="1" customHeight="1" x14ac:dyDescent="0.25"/>
    <row r="511" ht="18" hidden="1" customHeight="1" x14ac:dyDescent="0.25"/>
    <row r="512" ht="18" hidden="1" customHeight="1" x14ac:dyDescent="0.25"/>
    <row r="513" ht="18" hidden="1" customHeight="1" x14ac:dyDescent="0.25"/>
    <row r="514" ht="18" hidden="1" customHeight="1" x14ac:dyDescent="0.25"/>
    <row r="515" ht="18" hidden="1" customHeight="1" x14ac:dyDescent="0.25"/>
    <row r="516" ht="18" hidden="1" customHeight="1" x14ac:dyDescent="0.25"/>
    <row r="517" ht="18" hidden="1" customHeight="1" x14ac:dyDescent="0.25"/>
    <row r="518" ht="18" hidden="1" customHeight="1" x14ac:dyDescent="0.25"/>
    <row r="519" ht="18" hidden="1" customHeight="1" x14ac:dyDescent="0.25"/>
    <row r="520" ht="18" hidden="1" customHeight="1" x14ac:dyDescent="0.25"/>
    <row r="521" ht="18" hidden="1" customHeight="1" x14ac:dyDescent="0.25"/>
    <row r="522" ht="18" hidden="1" customHeight="1" x14ac:dyDescent="0.25"/>
    <row r="523" ht="18" hidden="1" customHeight="1" x14ac:dyDescent="0.25"/>
    <row r="524" ht="18" hidden="1" customHeight="1" x14ac:dyDescent="0.25"/>
    <row r="525" ht="18" hidden="1" customHeight="1" x14ac:dyDescent="0.25"/>
    <row r="526" ht="18" hidden="1" customHeight="1" x14ac:dyDescent="0.25"/>
    <row r="527" ht="18" hidden="1" customHeight="1" x14ac:dyDescent="0.25"/>
    <row r="528" ht="18" hidden="1" customHeight="1" x14ac:dyDescent="0.25"/>
    <row r="529" ht="18" hidden="1" customHeight="1" x14ac:dyDescent="0.25"/>
    <row r="530" ht="18" hidden="1" customHeight="1" x14ac:dyDescent="0.25"/>
    <row r="531" ht="18" hidden="1" customHeight="1" x14ac:dyDescent="0.25"/>
    <row r="532" ht="18" hidden="1" customHeight="1" x14ac:dyDescent="0.25"/>
    <row r="533" ht="18" hidden="1" customHeight="1" x14ac:dyDescent="0.25"/>
    <row r="534" ht="18" hidden="1" customHeight="1" x14ac:dyDescent="0.25"/>
    <row r="535" ht="18" hidden="1" customHeight="1" x14ac:dyDescent="0.25"/>
    <row r="536" ht="18" hidden="1" customHeight="1" x14ac:dyDescent="0.25"/>
    <row r="537" ht="18" hidden="1" customHeight="1" x14ac:dyDescent="0.25"/>
    <row r="538" ht="18" hidden="1" customHeight="1" x14ac:dyDescent="0.25"/>
    <row r="539" ht="18" hidden="1" customHeight="1" x14ac:dyDescent="0.25"/>
    <row r="540" ht="18" hidden="1" customHeight="1" x14ac:dyDescent="0.25"/>
    <row r="541" ht="18" hidden="1" customHeight="1" x14ac:dyDescent="0.25"/>
    <row r="542" ht="18" hidden="1" customHeight="1" x14ac:dyDescent="0.25"/>
    <row r="543" ht="18" hidden="1" customHeight="1" x14ac:dyDescent="0.25"/>
    <row r="544" ht="18" hidden="1" customHeight="1" x14ac:dyDescent="0.25"/>
    <row r="545" ht="18" hidden="1" customHeight="1" x14ac:dyDescent="0.25"/>
    <row r="546" ht="18" hidden="1" customHeight="1" x14ac:dyDescent="0.25"/>
    <row r="547" ht="18" hidden="1" customHeight="1" x14ac:dyDescent="0.25"/>
    <row r="548" ht="18" hidden="1" customHeight="1" x14ac:dyDescent="0.25"/>
    <row r="549" ht="18" hidden="1" customHeight="1" x14ac:dyDescent="0.25"/>
    <row r="550" ht="18" hidden="1" customHeight="1" x14ac:dyDescent="0.25"/>
    <row r="551" ht="18" hidden="1" customHeight="1" x14ac:dyDescent="0.25"/>
    <row r="552" ht="18" hidden="1" customHeight="1" x14ac:dyDescent="0.25"/>
    <row r="553" ht="18" hidden="1" customHeight="1" x14ac:dyDescent="0.25"/>
    <row r="554" ht="18" hidden="1" customHeight="1" x14ac:dyDescent="0.25"/>
    <row r="555" ht="18" hidden="1" customHeight="1" x14ac:dyDescent="0.25"/>
    <row r="556" ht="18" hidden="1" customHeight="1" x14ac:dyDescent="0.25"/>
    <row r="557" ht="18" hidden="1" customHeight="1" x14ac:dyDescent="0.25"/>
    <row r="558" ht="18" hidden="1" customHeight="1" x14ac:dyDescent="0.25"/>
    <row r="559" ht="18" hidden="1" customHeight="1" x14ac:dyDescent="0.25"/>
    <row r="560" ht="18" hidden="1" customHeight="1" x14ac:dyDescent="0.25"/>
    <row r="561" ht="18" hidden="1" customHeight="1" x14ac:dyDescent="0.25"/>
    <row r="562" ht="18" hidden="1" customHeight="1" x14ac:dyDescent="0.25"/>
    <row r="563" ht="18" hidden="1" customHeight="1" x14ac:dyDescent="0.25"/>
    <row r="564" ht="18" hidden="1" customHeight="1" x14ac:dyDescent="0.25"/>
    <row r="565" ht="18" hidden="1" customHeight="1" x14ac:dyDescent="0.25"/>
    <row r="566" ht="18" hidden="1" customHeight="1" x14ac:dyDescent="0.25"/>
    <row r="567" ht="18" hidden="1" customHeight="1" x14ac:dyDescent="0.25"/>
    <row r="568" ht="18" hidden="1" customHeight="1" x14ac:dyDescent="0.25"/>
    <row r="569" ht="18" hidden="1" customHeight="1" x14ac:dyDescent="0.25"/>
    <row r="570" ht="18" hidden="1" customHeight="1" x14ac:dyDescent="0.25"/>
    <row r="571" ht="18" hidden="1" customHeight="1" x14ac:dyDescent="0.25"/>
    <row r="572" ht="18" hidden="1" customHeight="1" x14ac:dyDescent="0.25"/>
    <row r="573" ht="18" hidden="1" customHeight="1" x14ac:dyDescent="0.25"/>
    <row r="574" ht="18" hidden="1" customHeight="1" x14ac:dyDescent="0.25"/>
    <row r="575" ht="18" hidden="1" customHeight="1" x14ac:dyDescent="0.25"/>
    <row r="576" ht="18" hidden="1" customHeight="1" x14ac:dyDescent="0.25"/>
    <row r="577" ht="18" hidden="1" customHeight="1" x14ac:dyDescent="0.25"/>
    <row r="578" ht="18" hidden="1" customHeight="1" x14ac:dyDescent="0.25"/>
    <row r="579" ht="18" hidden="1" customHeight="1" x14ac:dyDescent="0.25"/>
    <row r="580" ht="18" hidden="1" customHeight="1" x14ac:dyDescent="0.25"/>
    <row r="581" ht="18" hidden="1" customHeight="1" x14ac:dyDescent="0.25"/>
    <row r="582" ht="18" hidden="1" customHeight="1" x14ac:dyDescent="0.25"/>
    <row r="583" ht="18" hidden="1" customHeight="1" x14ac:dyDescent="0.25"/>
    <row r="584" ht="18" hidden="1" customHeight="1" x14ac:dyDescent="0.25"/>
    <row r="585" ht="18" hidden="1" customHeight="1" x14ac:dyDescent="0.25"/>
    <row r="586" ht="18" hidden="1" customHeight="1" x14ac:dyDescent="0.25"/>
    <row r="587" ht="18" hidden="1" customHeight="1" x14ac:dyDescent="0.25"/>
    <row r="588" ht="18" hidden="1" customHeight="1" x14ac:dyDescent="0.25"/>
    <row r="589" ht="18" hidden="1" customHeight="1" x14ac:dyDescent="0.25"/>
    <row r="590" ht="18" hidden="1" customHeight="1" x14ac:dyDescent="0.25"/>
    <row r="591" ht="18" hidden="1" customHeight="1" x14ac:dyDescent="0.25"/>
    <row r="592" ht="18" hidden="1" customHeight="1" x14ac:dyDescent="0.25"/>
    <row r="593" ht="18" hidden="1" customHeight="1" x14ac:dyDescent="0.25"/>
    <row r="594" ht="18" hidden="1" customHeight="1" x14ac:dyDescent="0.25"/>
    <row r="595" ht="18" hidden="1" customHeight="1" x14ac:dyDescent="0.25"/>
    <row r="596" ht="18" hidden="1" customHeight="1" x14ac:dyDescent="0.25"/>
    <row r="597" ht="18" hidden="1" customHeight="1" x14ac:dyDescent="0.25"/>
    <row r="598" ht="18" hidden="1" customHeight="1" x14ac:dyDescent="0.25"/>
    <row r="599" ht="18" hidden="1" customHeight="1" x14ac:dyDescent="0.25"/>
    <row r="600" ht="18" hidden="1" customHeight="1" x14ac:dyDescent="0.25"/>
    <row r="601" ht="18" hidden="1" customHeight="1" x14ac:dyDescent="0.25"/>
    <row r="602" ht="18" hidden="1" customHeight="1" x14ac:dyDescent="0.25"/>
    <row r="603" ht="18" hidden="1" customHeight="1" x14ac:dyDescent="0.25"/>
    <row r="604" ht="18" hidden="1" customHeight="1" x14ac:dyDescent="0.25"/>
    <row r="605" ht="18" hidden="1" customHeight="1" x14ac:dyDescent="0.25"/>
    <row r="606" ht="18" hidden="1" customHeight="1" x14ac:dyDescent="0.25"/>
    <row r="607" ht="18" hidden="1" customHeight="1" x14ac:dyDescent="0.25"/>
    <row r="608" ht="18" hidden="1" customHeight="1" x14ac:dyDescent="0.25"/>
    <row r="609" ht="18" hidden="1" customHeight="1" x14ac:dyDescent="0.25"/>
    <row r="610" ht="18" hidden="1" customHeight="1" x14ac:dyDescent="0.25"/>
    <row r="611" ht="18" hidden="1" customHeight="1" x14ac:dyDescent="0.25"/>
    <row r="612" ht="18" hidden="1" customHeight="1" x14ac:dyDescent="0.25"/>
    <row r="613" ht="18" hidden="1" customHeight="1" x14ac:dyDescent="0.25"/>
    <row r="614" ht="18" hidden="1" customHeight="1" x14ac:dyDescent="0.25"/>
    <row r="615" ht="18" hidden="1" customHeight="1" x14ac:dyDescent="0.25"/>
    <row r="616" ht="18" hidden="1" customHeight="1" x14ac:dyDescent="0.25"/>
    <row r="617" ht="18" hidden="1" customHeight="1" x14ac:dyDescent="0.25"/>
    <row r="618" ht="18" hidden="1" customHeight="1" x14ac:dyDescent="0.25"/>
    <row r="619" ht="18" hidden="1" customHeight="1" x14ac:dyDescent="0.25"/>
    <row r="620" ht="18" hidden="1" customHeight="1" x14ac:dyDescent="0.25"/>
    <row r="621" ht="18" hidden="1" customHeight="1" x14ac:dyDescent="0.25"/>
    <row r="622" ht="18" hidden="1" customHeight="1" x14ac:dyDescent="0.25"/>
    <row r="623" ht="18" hidden="1" customHeight="1" x14ac:dyDescent="0.25"/>
    <row r="624" ht="18" hidden="1" customHeight="1" x14ac:dyDescent="0.25"/>
    <row r="625" ht="18" hidden="1" customHeight="1" x14ac:dyDescent="0.25"/>
    <row r="626" ht="18" hidden="1" customHeight="1" x14ac:dyDescent="0.25"/>
    <row r="627" ht="18" hidden="1" customHeight="1" x14ac:dyDescent="0.25"/>
    <row r="628" ht="18" hidden="1" customHeight="1" x14ac:dyDescent="0.25"/>
    <row r="629" ht="18" hidden="1" customHeight="1" x14ac:dyDescent="0.25"/>
    <row r="630" ht="18" hidden="1" customHeight="1" x14ac:dyDescent="0.25"/>
    <row r="631" ht="18" hidden="1" customHeight="1" x14ac:dyDescent="0.25"/>
    <row r="632" ht="18" hidden="1" customHeight="1" x14ac:dyDescent="0.25"/>
    <row r="633" ht="18" hidden="1" customHeight="1" x14ac:dyDescent="0.25"/>
    <row r="634" ht="18" hidden="1" customHeight="1" x14ac:dyDescent="0.25"/>
    <row r="635" ht="18" hidden="1" customHeight="1" x14ac:dyDescent="0.25"/>
    <row r="636" ht="18" hidden="1" customHeight="1" x14ac:dyDescent="0.25"/>
    <row r="637" ht="18" hidden="1" customHeight="1" x14ac:dyDescent="0.25"/>
    <row r="638" ht="18" hidden="1" customHeight="1" x14ac:dyDescent="0.25"/>
    <row r="639" ht="18" hidden="1" customHeight="1" x14ac:dyDescent="0.25"/>
    <row r="640" ht="18" hidden="1" customHeight="1" x14ac:dyDescent="0.25"/>
    <row r="641" ht="18" hidden="1" customHeight="1" x14ac:dyDescent="0.25"/>
    <row r="642" ht="18" hidden="1" customHeight="1" x14ac:dyDescent="0.25"/>
    <row r="643" ht="18" hidden="1" customHeight="1" x14ac:dyDescent="0.25"/>
    <row r="644" ht="18" hidden="1" customHeight="1" x14ac:dyDescent="0.25"/>
    <row r="645" ht="18" hidden="1" customHeight="1" x14ac:dyDescent="0.25"/>
    <row r="646" ht="18" hidden="1" customHeight="1" x14ac:dyDescent="0.25"/>
    <row r="647" ht="18" hidden="1" customHeight="1" x14ac:dyDescent="0.25"/>
    <row r="648" ht="18" hidden="1" customHeight="1" x14ac:dyDescent="0.25"/>
    <row r="649" ht="18" hidden="1" customHeight="1" x14ac:dyDescent="0.25"/>
    <row r="650" ht="18" hidden="1" customHeight="1" x14ac:dyDescent="0.25"/>
    <row r="651" ht="18" hidden="1" customHeight="1" x14ac:dyDescent="0.25"/>
    <row r="652" ht="18" hidden="1" customHeight="1" x14ac:dyDescent="0.25"/>
    <row r="653" ht="18" hidden="1" customHeight="1" x14ac:dyDescent="0.25"/>
    <row r="654" ht="18" hidden="1" customHeight="1" x14ac:dyDescent="0.25"/>
    <row r="655" ht="18" hidden="1" customHeight="1" x14ac:dyDescent="0.25"/>
    <row r="656" ht="18" hidden="1" customHeight="1" x14ac:dyDescent="0.25"/>
    <row r="657" ht="18" hidden="1" customHeight="1" x14ac:dyDescent="0.25"/>
    <row r="658" ht="18" hidden="1" customHeight="1" x14ac:dyDescent="0.25"/>
    <row r="659" ht="18" hidden="1" customHeight="1" x14ac:dyDescent="0.25"/>
    <row r="660" ht="18" hidden="1" customHeight="1" x14ac:dyDescent="0.25"/>
    <row r="661" ht="18" hidden="1" customHeight="1" x14ac:dyDescent="0.25"/>
    <row r="662" ht="18" hidden="1" customHeight="1" x14ac:dyDescent="0.25"/>
    <row r="663" ht="18" hidden="1" customHeight="1" x14ac:dyDescent="0.25"/>
    <row r="664" ht="18" hidden="1" customHeight="1" x14ac:dyDescent="0.25"/>
    <row r="665" ht="18" hidden="1" customHeight="1" x14ac:dyDescent="0.25"/>
    <row r="666" ht="18" hidden="1" customHeight="1" x14ac:dyDescent="0.25"/>
    <row r="667" ht="18" hidden="1" customHeight="1" x14ac:dyDescent="0.25"/>
    <row r="668" ht="18" hidden="1" customHeight="1" x14ac:dyDescent="0.25"/>
    <row r="669" ht="18" hidden="1" customHeight="1" x14ac:dyDescent="0.25"/>
    <row r="670" ht="18" hidden="1" customHeight="1" x14ac:dyDescent="0.25"/>
    <row r="671" ht="18" hidden="1" customHeight="1" x14ac:dyDescent="0.25"/>
    <row r="672" ht="18" hidden="1" customHeight="1" x14ac:dyDescent="0.25"/>
    <row r="673" ht="18" hidden="1" customHeight="1" x14ac:dyDescent="0.25"/>
    <row r="674" ht="18" hidden="1" customHeight="1" x14ac:dyDescent="0.25"/>
    <row r="675" ht="18" hidden="1" customHeight="1" x14ac:dyDescent="0.25"/>
    <row r="676" ht="18" hidden="1" customHeight="1" x14ac:dyDescent="0.25"/>
    <row r="677" ht="18" hidden="1" customHeight="1" x14ac:dyDescent="0.25"/>
    <row r="678" ht="18" hidden="1" customHeight="1" x14ac:dyDescent="0.25"/>
    <row r="679" ht="18" hidden="1" customHeight="1" x14ac:dyDescent="0.25"/>
    <row r="680" ht="18" hidden="1" customHeight="1" x14ac:dyDescent="0.25"/>
    <row r="681" ht="18" hidden="1" customHeight="1" x14ac:dyDescent="0.25"/>
    <row r="682" ht="18" hidden="1" customHeight="1" x14ac:dyDescent="0.25"/>
    <row r="683" ht="18" hidden="1" customHeight="1" x14ac:dyDescent="0.25"/>
    <row r="684" ht="18" hidden="1" customHeight="1" x14ac:dyDescent="0.25"/>
    <row r="685" ht="18" hidden="1" customHeight="1" x14ac:dyDescent="0.25"/>
    <row r="686" ht="18" hidden="1" customHeight="1" x14ac:dyDescent="0.25"/>
    <row r="687" ht="18" hidden="1" customHeight="1" x14ac:dyDescent="0.25"/>
    <row r="688" ht="18" hidden="1" customHeight="1" x14ac:dyDescent="0.25"/>
    <row r="689" ht="18" hidden="1" customHeight="1" x14ac:dyDescent="0.25"/>
    <row r="690" ht="18" hidden="1" customHeight="1" x14ac:dyDescent="0.25"/>
    <row r="691" ht="18" hidden="1" customHeight="1" x14ac:dyDescent="0.25"/>
    <row r="692" ht="18" hidden="1" customHeight="1" x14ac:dyDescent="0.25"/>
    <row r="693" ht="18" hidden="1" customHeight="1" x14ac:dyDescent="0.25"/>
    <row r="694" ht="18" hidden="1" customHeight="1" x14ac:dyDescent="0.25"/>
    <row r="695" ht="18" hidden="1" customHeight="1" x14ac:dyDescent="0.25"/>
    <row r="696" ht="18" hidden="1" customHeight="1" x14ac:dyDescent="0.25"/>
    <row r="697" ht="18" hidden="1" customHeight="1" x14ac:dyDescent="0.25"/>
    <row r="698" ht="18" hidden="1" customHeight="1" x14ac:dyDescent="0.25"/>
    <row r="699" ht="18" hidden="1" customHeight="1" x14ac:dyDescent="0.25"/>
    <row r="700" ht="18" hidden="1" customHeight="1" x14ac:dyDescent="0.25"/>
    <row r="701" ht="18" hidden="1" customHeight="1" x14ac:dyDescent="0.25"/>
    <row r="702" ht="18" hidden="1" customHeight="1" x14ac:dyDescent="0.25"/>
    <row r="703" ht="18" hidden="1" customHeight="1" x14ac:dyDescent="0.25"/>
    <row r="704" ht="18" hidden="1" customHeight="1" x14ac:dyDescent="0.25"/>
    <row r="705" ht="18" hidden="1" customHeight="1" x14ac:dyDescent="0.25"/>
    <row r="706" ht="18" hidden="1" customHeight="1" x14ac:dyDescent="0.25"/>
    <row r="707" ht="18" hidden="1" customHeight="1" x14ac:dyDescent="0.25"/>
    <row r="708" ht="18" hidden="1" customHeight="1" x14ac:dyDescent="0.25"/>
    <row r="709" ht="18" hidden="1" customHeight="1" x14ac:dyDescent="0.25"/>
    <row r="710" ht="18" hidden="1" customHeight="1" x14ac:dyDescent="0.25"/>
    <row r="711" ht="18" hidden="1" customHeight="1" x14ac:dyDescent="0.25"/>
    <row r="712" ht="18" hidden="1" customHeight="1" x14ac:dyDescent="0.25"/>
    <row r="713" ht="18" hidden="1" customHeight="1" x14ac:dyDescent="0.25"/>
    <row r="714" ht="18" hidden="1" customHeight="1" x14ac:dyDescent="0.25"/>
    <row r="715" ht="18" hidden="1" customHeight="1" x14ac:dyDescent="0.25"/>
    <row r="716" ht="18" hidden="1" customHeight="1" x14ac:dyDescent="0.25"/>
    <row r="717" ht="18" hidden="1" customHeight="1" x14ac:dyDescent="0.25"/>
    <row r="718" ht="18" hidden="1" customHeight="1" x14ac:dyDescent="0.25"/>
    <row r="719" ht="18" hidden="1" customHeight="1" x14ac:dyDescent="0.25"/>
    <row r="720" ht="18" hidden="1" customHeight="1" x14ac:dyDescent="0.25"/>
    <row r="721" ht="18" hidden="1" customHeight="1" x14ac:dyDescent="0.25"/>
    <row r="722" ht="18" hidden="1" customHeight="1" x14ac:dyDescent="0.25"/>
    <row r="723" ht="18" hidden="1" customHeight="1" x14ac:dyDescent="0.25"/>
    <row r="724" ht="18" hidden="1" customHeight="1" x14ac:dyDescent="0.25"/>
    <row r="725" ht="18" hidden="1" customHeight="1" x14ac:dyDescent="0.25"/>
    <row r="726" ht="18" hidden="1" customHeight="1" x14ac:dyDescent="0.25"/>
    <row r="727" ht="18" hidden="1" customHeight="1" x14ac:dyDescent="0.25"/>
    <row r="728" ht="18" hidden="1" customHeight="1" x14ac:dyDescent="0.25"/>
    <row r="729" ht="18" hidden="1" customHeight="1" x14ac:dyDescent="0.25"/>
    <row r="730" ht="18" hidden="1" customHeight="1" x14ac:dyDescent="0.25"/>
    <row r="731" ht="18" hidden="1" customHeight="1" x14ac:dyDescent="0.25"/>
    <row r="732" ht="18" hidden="1" customHeight="1" x14ac:dyDescent="0.25"/>
    <row r="733" ht="18" hidden="1" customHeight="1" x14ac:dyDescent="0.25"/>
    <row r="734" ht="18" hidden="1" customHeight="1" x14ac:dyDescent="0.25"/>
    <row r="735" ht="18" hidden="1" customHeight="1" x14ac:dyDescent="0.25"/>
    <row r="736" ht="18" hidden="1" customHeight="1" x14ac:dyDescent="0.25"/>
    <row r="737" ht="18" hidden="1" customHeight="1" x14ac:dyDescent="0.25"/>
    <row r="738" ht="18" hidden="1" customHeight="1" x14ac:dyDescent="0.25"/>
    <row r="739" ht="18" hidden="1" customHeight="1" x14ac:dyDescent="0.25"/>
    <row r="740" ht="18" hidden="1" customHeight="1" x14ac:dyDescent="0.25"/>
    <row r="741" ht="18" hidden="1" customHeight="1" x14ac:dyDescent="0.25"/>
    <row r="742" ht="18" hidden="1" customHeight="1" x14ac:dyDescent="0.25"/>
    <row r="743" ht="18" hidden="1" customHeight="1" x14ac:dyDescent="0.25"/>
    <row r="744" ht="18" hidden="1" customHeight="1" x14ac:dyDescent="0.25"/>
    <row r="745" ht="18" hidden="1" customHeight="1" x14ac:dyDescent="0.25"/>
    <row r="746" ht="18" hidden="1" customHeight="1" x14ac:dyDescent="0.25"/>
    <row r="747" ht="18" hidden="1" customHeight="1" x14ac:dyDescent="0.25"/>
    <row r="748" ht="18" hidden="1" customHeight="1" x14ac:dyDescent="0.25"/>
    <row r="749" ht="18" hidden="1" customHeight="1" x14ac:dyDescent="0.25"/>
    <row r="750" ht="18" hidden="1" customHeight="1" x14ac:dyDescent="0.25"/>
    <row r="751" ht="18" hidden="1" customHeight="1" x14ac:dyDescent="0.25"/>
    <row r="752" ht="18" hidden="1" customHeight="1" x14ac:dyDescent="0.25"/>
    <row r="753" ht="18" hidden="1" customHeight="1" x14ac:dyDescent="0.25"/>
    <row r="754" ht="18" hidden="1" customHeight="1" x14ac:dyDescent="0.25"/>
    <row r="755" ht="18" hidden="1" customHeight="1" x14ac:dyDescent="0.25"/>
    <row r="756" ht="18" hidden="1" customHeight="1" x14ac:dyDescent="0.25"/>
    <row r="757" ht="18" hidden="1" customHeight="1" x14ac:dyDescent="0.25"/>
    <row r="758" ht="18" hidden="1" customHeight="1" x14ac:dyDescent="0.25"/>
    <row r="759" ht="18" hidden="1" customHeight="1" x14ac:dyDescent="0.25"/>
    <row r="760" ht="18" hidden="1" customHeight="1" x14ac:dyDescent="0.25"/>
    <row r="761" ht="18" hidden="1" customHeight="1" x14ac:dyDescent="0.25"/>
    <row r="762" ht="18" hidden="1" customHeight="1" x14ac:dyDescent="0.25"/>
    <row r="763" ht="18" hidden="1" customHeight="1" x14ac:dyDescent="0.25"/>
    <row r="764" ht="18" hidden="1" customHeight="1" x14ac:dyDescent="0.25"/>
    <row r="765" ht="18" hidden="1" customHeight="1" x14ac:dyDescent="0.25"/>
    <row r="766" ht="18" hidden="1" customHeight="1" x14ac:dyDescent="0.25"/>
    <row r="767" ht="18" hidden="1" customHeight="1" x14ac:dyDescent="0.25"/>
    <row r="768" ht="18" hidden="1" customHeight="1" x14ac:dyDescent="0.25"/>
    <row r="769" ht="18" hidden="1" customHeight="1" x14ac:dyDescent="0.25"/>
    <row r="770" ht="18" hidden="1" customHeight="1" x14ac:dyDescent="0.25"/>
    <row r="771" ht="18" hidden="1" customHeight="1" x14ac:dyDescent="0.25"/>
    <row r="772" ht="18" hidden="1" customHeight="1" x14ac:dyDescent="0.25"/>
    <row r="773" ht="18" hidden="1" customHeight="1" x14ac:dyDescent="0.25"/>
    <row r="774" ht="18" hidden="1" customHeight="1" x14ac:dyDescent="0.25"/>
    <row r="775" ht="18" hidden="1" customHeight="1" x14ac:dyDescent="0.25"/>
    <row r="776" ht="18" hidden="1" customHeight="1" x14ac:dyDescent="0.25"/>
    <row r="777" ht="18" hidden="1" customHeight="1" x14ac:dyDescent="0.25"/>
    <row r="778" ht="18" hidden="1" customHeight="1" x14ac:dyDescent="0.25"/>
    <row r="779" ht="18" hidden="1" customHeight="1" x14ac:dyDescent="0.25"/>
    <row r="780" ht="18" hidden="1" customHeight="1" x14ac:dyDescent="0.25"/>
    <row r="781" ht="18" hidden="1" customHeight="1" x14ac:dyDescent="0.25"/>
    <row r="782" ht="18" hidden="1" customHeight="1" x14ac:dyDescent="0.25"/>
    <row r="783" ht="18" hidden="1" customHeight="1" x14ac:dyDescent="0.25"/>
    <row r="784" ht="18" hidden="1" customHeight="1" x14ac:dyDescent="0.25"/>
    <row r="785" ht="18" hidden="1" customHeight="1" x14ac:dyDescent="0.25"/>
    <row r="786" ht="18" hidden="1" customHeight="1" x14ac:dyDescent="0.25"/>
    <row r="787" ht="18" hidden="1" customHeight="1" x14ac:dyDescent="0.25"/>
    <row r="788" ht="18" hidden="1" customHeight="1" x14ac:dyDescent="0.25"/>
    <row r="789" ht="18" hidden="1" customHeight="1" x14ac:dyDescent="0.25"/>
    <row r="790" ht="18" hidden="1" customHeight="1" x14ac:dyDescent="0.25"/>
    <row r="791" ht="18" hidden="1" customHeight="1" x14ac:dyDescent="0.25"/>
    <row r="792" ht="18" hidden="1" customHeight="1" x14ac:dyDescent="0.25"/>
    <row r="793" ht="18" hidden="1" customHeight="1" x14ac:dyDescent="0.25"/>
    <row r="794" ht="18" hidden="1" customHeight="1" x14ac:dyDescent="0.25"/>
    <row r="795" ht="18" hidden="1" customHeight="1" x14ac:dyDescent="0.25"/>
    <row r="796" ht="18" hidden="1" customHeight="1" x14ac:dyDescent="0.25"/>
    <row r="797" ht="18" hidden="1" customHeight="1" x14ac:dyDescent="0.25"/>
    <row r="798" ht="18" hidden="1" customHeight="1" x14ac:dyDescent="0.25"/>
    <row r="799" ht="18" hidden="1" customHeight="1" x14ac:dyDescent="0.25"/>
    <row r="800" ht="18" hidden="1" customHeight="1" x14ac:dyDescent="0.25"/>
    <row r="801" ht="18" hidden="1" customHeight="1" x14ac:dyDescent="0.25"/>
    <row r="802" ht="18" hidden="1" customHeight="1" x14ac:dyDescent="0.25"/>
    <row r="803" ht="18" hidden="1" customHeight="1" x14ac:dyDescent="0.25"/>
    <row r="804" ht="18" hidden="1" customHeight="1" x14ac:dyDescent="0.25"/>
    <row r="805" ht="18" hidden="1" customHeight="1" x14ac:dyDescent="0.25"/>
    <row r="806" ht="18" hidden="1" customHeight="1" x14ac:dyDescent="0.25"/>
    <row r="807" ht="18" hidden="1" customHeight="1" x14ac:dyDescent="0.25"/>
    <row r="808" ht="18" hidden="1" customHeight="1" x14ac:dyDescent="0.25"/>
    <row r="809" ht="18" hidden="1" customHeight="1" x14ac:dyDescent="0.25"/>
    <row r="810" ht="18" hidden="1" customHeight="1" x14ac:dyDescent="0.25"/>
    <row r="811" ht="18" hidden="1" customHeight="1" x14ac:dyDescent="0.25"/>
    <row r="812" ht="18" hidden="1" customHeight="1" x14ac:dyDescent="0.25"/>
    <row r="813" ht="18" hidden="1" customHeight="1" x14ac:dyDescent="0.25"/>
    <row r="814" ht="18" hidden="1" customHeight="1" x14ac:dyDescent="0.25"/>
    <row r="815" ht="18" hidden="1" customHeight="1" x14ac:dyDescent="0.25"/>
    <row r="816" ht="18" hidden="1" customHeight="1" x14ac:dyDescent="0.25"/>
    <row r="817" ht="18" hidden="1" customHeight="1" x14ac:dyDescent="0.25"/>
    <row r="818" ht="18" hidden="1" customHeight="1" x14ac:dyDescent="0.25"/>
    <row r="819" ht="18" hidden="1" customHeight="1" x14ac:dyDescent="0.25"/>
    <row r="820" ht="18" hidden="1" customHeight="1" x14ac:dyDescent="0.25"/>
    <row r="821" ht="18" hidden="1" customHeight="1" x14ac:dyDescent="0.25"/>
    <row r="822" ht="18" hidden="1" customHeight="1" x14ac:dyDescent="0.25"/>
    <row r="823" ht="18" hidden="1" customHeight="1" x14ac:dyDescent="0.25"/>
    <row r="824" ht="18" hidden="1" customHeight="1" x14ac:dyDescent="0.25"/>
    <row r="825" ht="18" hidden="1" customHeight="1" x14ac:dyDescent="0.25"/>
    <row r="826" ht="18" hidden="1" customHeight="1" x14ac:dyDescent="0.25"/>
    <row r="827" ht="18" hidden="1" customHeight="1" x14ac:dyDescent="0.25"/>
    <row r="828" ht="18" hidden="1" customHeight="1" x14ac:dyDescent="0.25"/>
    <row r="829" ht="18" hidden="1" customHeight="1" x14ac:dyDescent="0.25"/>
    <row r="830" ht="18" hidden="1" customHeight="1" x14ac:dyDescent="0.25"/>
    <row r="831" ht="18" hidden="1" customHeight="1" x14ac:dyDescent="0.25"/>
    <row r="832" ht="18" hidden="1" customHeight="1" x14ac:dyDescent="0.25"/>
    <row r="833" ht="18" hidden="1" customHeight="1" x14ac:dyDescent="0.25"/>
    <row r="834" ht="18" hidden="1" customHeight="1" x14ac:dyDescent="0.25"/>
    <row r="835" ht="18" hidden="1" customHeight="1" x14ac:dyDescent="0.25"/>
    <row r="836" ht="18" hidden="1" customHeight="1" x14ac:dyDescent="0.25"/>
    <row r="837" ht="18" hidden="1" customHeight="1" x14ac:dyDescent="0.25"/>
    <row r="838" ht="18" hidden="1" customHeight="1" x14ac:dyDescent="0.25"/>
    <row r="839" ht="18" hidden="1" customHeight="1" x14ac:dyDescent="0.25"/>
    <row r="840" ht="18" hidden="1" customHeight="1" x14ac:dyDescent="0.25"/>
    <row r="841" ht="18" hidden="1" customHeight="1" x14ac:dyDescent="0.25"/>
    <row r="842" ht="18" hidden="1" customHeight="1" x14ac:dyDescent="0.25"/>
    <row r="843" ht="18" hidden="1" customHeight="1" x14ac:dyDescent="0.25"/>
    <row r="844" ht="18" hidden="1" customHeight="1" x14ac:dyDescent="0.25"/>
    <row r="845" ht="18" hidden="1" customHeight="1" x14ac:dyDescent="0.25"/>
    <row r="846" ht="18" hidden="1" customHeight="1" x14ac:dyDescent="0.25"/>
    <row r="847" ht="18" hidden="1" customHeight="1" x14ac:dyDescent="0.25"/>
    <row r="848" ht="18" hidden="1" customHeight="1" x14ac:dyDescent="0.25"/>
    <row r="849" ht="18" hidden="1" customHeight="1" x14ac:dyDescent="0.25"/>
    <row r="850" ht="18" hidden="1" customHeight="1" x14ac:dyDescent="0.25"/>
    <row r="851" ht="18" hidden="1" customHeight="1" x14ac:dyDescent="0.25"/>
    <row r="852" ht="18" hidden="1" customHeight="1" x14ac:dyDescent="0.25"/>
    <row r="853" ht="18" hidden="1" customHeight="1" x14ac:dyDescent="0.25"/>
    <row r="854" ht="18" hidden="1" customHeight="1" x14ac:dyDescent="0.25"/>
    <row r="855" ht="18" hidden="1" customHeight="1" x14ac:dyDescent="0.25"/>
    <row r="856" ht="18" hidden="1" customHeight="1" x14ac:dyDescent="0.25"/>
    <row r="857" ht="18" hidden="1" customHeight="1" x14ac:dyDescent="0.25"/>
    <row r="858" ht="18" hidden="1" customHeight="1" x14ac:dyDescent="0.25"/>
    <row r="859" ht="18" hidden="1" customHeight="1" x14ac:dyDescent="0.25"/>
    <row r="860" ht="18" hidden="1" customHeight="1" x14ac:dyDescent="0.25"/>
    <row r="861" ht="18" hidden="1" customHeight="1" x14ac:dyDescent="0.25"/>
    <row r="862" ht="18" hidden="1" customHeight="1" x14ac:dyDescent="0.25"/>
    <row r="863" ht="18" hidden="1" customHeight="1" x14ac:dyDescent="0.25"/>
    <row r="864" ht="18" hidden="1" customHeight="1" x14ac:dyDescent="0.25"/>
    <row r="865" ht="18" hidden="1" customHeight="1" x14ac:dyDescent="0.25"/>
    <row r="866" ht="18" hidden="1" customHeight="1" x14ac:dyDescent="0.25"/>
    <row r="867" ht="18" hidden="1" customHeight="1" x14ac:dyDescent="0.25"/>
    <row r="868" ht="18" hidden="1" customHeight="1" x14ac:dyDescent="0.25"/>
    <row r="869" ht="18" hidden="1" customHeight="1" x14ac:dyDescent="0.25"/>
    <row r="870" ht="18" hidden="1" customHeight="1" x14ac:dyDescent="0.25"/>
    <row r="871" ht="18" hidden="1" customHeight="1" x14ac:dyDescent="0.25"/>
    <row r="872" ht="18" hidden="1" customHeight="1" x14ac:dyDescent="0.25"/>
    <row r="873" ht="18" hidden="1" customHeight="1" x14ac:dyDescent="0.25"/>
    <row r="874" ht="18" hidden="1" customHeight="1" x14ac:dyDescent="0.25"/>
    <row r="875" ht="18" hidden="1" customHeight="1" x14ac:dyDescent="0.25"/>
    <row r="876" ht="18" hidden="1" customHeight="1" x14ac:dyDescent="0.25"/>
    <row r="877" ht="18" hidden="1" customHeight="1" x14ac:dyDescent="0.25"/>
    <row r="878" ht="18" hidden="1" customHeight="1" x14ac:dyDescent="0.25"/>
    <row r="879" ht="18" hidden="1" customHeight="1" x14ac:dyDescent="0.25"/>
    <row r="880" ht="18" hidden="1" customHeight="1" x14ac:dyDescent="0.25"/>
    <row r="881" ht="18" hidden="1" customHeight="1" x14ac:dyDescent="0.25"/>
    <row r="882" ht="18" hidden="1" customHeight="1" x14ac:dyDescent="0.25"/>
    <row r="883" ht="18" hidden="1" customHeight="1" x14ac:dyDescent="0.25"/>
    <row r="884" ht="18" hidden="1" customHeight="1" x14ac:dyDescent="0.25"/>
    <row r="885" ht="18" hidden="1" customHeight="1" x14ac:dyDescent="0.25"/>
    <row r="886" ht="18" hidden="1" customHeight="1" x14ac:dyDescent="0.25"/>
    <row r="887" ht="18" hidden="1" customHeight="1" x14ac:dyDescent="0.25"/>
    <row r="888" ht="18" hidden="1" customHeight="1" x14ac:dyDescent="0.25"/>
    <row r="889" ht="18" hidden="1" customHeight="1" x14ac:dyDescent="0.25"/>
    <row r="890" ht="18" hidden="1" customHeight="1" x14ac:dyDescent="0.25"/>
    <row r="891" ht="18" hidden="1" customHeight="1" x14ac:dyDescent="0.25"/>
    <row r="892" ht="18" hidden="1" customHeight="1" x14ac:dyDescent="0.25"/>
    <row r="893" ht="18" hidden="1" customHeight="1" x14ac:dyDescent="0.25"/>
    <row r="894" ht="18" hidden="1" customHeight="1" x14ac:dyDescent="0.25"/>
    <row r="895" ht="18" hidden="1" customHeight="1" x14ac:dyDescent="0.25"/>
    <row r="896" ht="18" hidden="1" customHeight="1" x14ac:dyDescent="0.25"/>
    <row r="897" ht="18" hidden="1" customHeight="1" x14ac:dyDescent="0.25"/>
    <row r="898" ht="18" hidden="1" customHeight="1" x14ac:dyDescent="0.25"/>
    <row r="899" ht="18" hidden="1" customHeight="1" x14ac:dyDescent="0.25"/>
    <row r="900" ht="18" hidden="1" customHeight="1" x14ac:dyDescent="0.25"/>
    <row r="901" ht="18" hidden="1" customHeight="1" x14ac:dyDescent="0.25"/>
    <row r="902" ht="18" hidden="1" customHeight="1" x14ac:dyDescent="0.25"/>
    <row r="903" ht="18" hidden="1" customHeight="1" x14ac:dyDescent="0.25"/>
    <row r="904" ht="18" hidden="1" customHeight="1" x14ac:dyDescent="0.25"/>
    <row r="905" ht="18" hidden="1" customHeight="1" x14ac:dyDescent="0.25"/>
    <row r="906" ht="18" hidden="1" customHeight="1" x14ac:dyDescent="0.25"/>
    <row r="907" ht="18" hidden="1" customHeight="1" x14ac:dyDescent="0.25"/>
    <row r="908" ht="18" hidden="1" customHeight="1" x14ac:dyDescent="0.25"/>
    <row r="909" ht="18" hidden="1" customHeight="1" x14ac:dyDescent="0.25"/>
    <row r="910" ht="18" hidden="1" customHeight="1" x14ac:dyDescent="0.25"/>
    <row r="911" ht="18" hidden="1" customHeight="1" x14ac:dyDescent="0.25"/>
    <row r="912" ht="18" hidden="1" customHeight="1" x14ac:dyDescent="0.25"/>
    <row r="913" ht="18" hidden="1" customHeight="1" x14ac:dyDescent="0.25"/>
    <row r="914" ht="18" hidden="1" customHeight="1" x14ac:dyDescent="0.25"/>
    <row r="915" ht="18" hidden="1" customHeight="1" x14ac:dyDescent="0.25"/>
    <row r="916" ht="18" hidden="1" customHeight="1" x14ac:dyDescent="0.25"/>
    <row r="917" ht="18" hidden="1" customHeight="1" x14ac:dyDescent="0.25"/>
    <row r="918" ht="18" hidden="1" customHeight="1" x14ac:dyDescent="0.25"/>
    <row r="919" ht="18" hidden="1" customHeight="1" x14ac:dyDescent="0.25"/>
    <row r="920" ht="18" hidden="1" customHeight="1" x14ac:dyDescent="0.25"/>
    <row r="921" ht="18" hidden="1" customHeight="1" x14ac:dyDescent="0.25"/>
    <row r="922" ht="18" hidden="1" customHeight="1" x14ac:dyDescent="0.25"/>
    <row r="923" ht="18" hidden="1" customHeight="1" x14ac:dyDescent="0.25"/>
    <row r="924" ht="18" hidden="1" customHeight="1" x14ac:dyDescent="0.25"/>
    <row r="925" ht="18" hidden="1" customHeight="1" x14ac:dyDescent="0.25"/>
    <row r="926" ht="18" hidden="1" customHeight="1" x14ac:dyDescent="0.25"/>
    <row r="927" ht="18" hidden="1" customHeight="1" x14ac:dyDescent="0.25"/>
    <row r="928" ht="18" hidden="1" customHeight="1" x14ac:dyDescent="0.25"/>
    <row r="929" ht="18" hidden="1" customHeight="1" x14ac:dyDescent="0.25"/>
    <row r="930" ht="18" hidden="1" customHeight="1" x14ac:dyDescent="0.25"/>
    <row r="931" ht="18" hidden="1" customHeight="1" x14ac:dyDescent="0.25"/>
    <row r="932" ht="18" hidden="1" customHeight="1" x14ac:dyDescent="0.25"/>
    <row r="933" ht="18" hidden="1" customHeight="1" x14ac:dyDescent="0.25"/>
    <row r="934" ht="18" hidden="1" customHeight="1" x14ac:dyDescent="0.25"/>
    <row r="935" ht="18" hidden="1" customHeight="1" x14ac:dyDescent="0.25"/>
    <row r="936" ht="18" hidden="1" customHeight="1" x14ac:dyDescent="0.25"/>
    <row r="937" ht="18" hidden="1" customHeight="1" x14ac:dyDescent="0.25"/>
    <row r="938" ht="18" hidden="1" customHeight="1" x14ac:dyDescent="0.25"/>
    <row r="939" ht="18" hidden="1" customHeight="1" x14ac:dyDescent="0.25"/>
    <row r="940" ht="18" hidden="1" customHeight="1" x14ac:dyDescent="0.25"/>
    <row r="941" ht="18" hidden="1" customHeight="1" x14ac:dyDescent="0.25"/>
    <row r="942" ht="18" hidden="1" customHeight="1" x14ac:dyDescent="0.25"/>
    <row r="943" ht="18" hidden="1" customHeight="1" x14ac:dyDescent="0.25"/>
    <row r="944" ht="18" hidden="1" customHeight="1" x14ac:dyDescent="0.25"/>
    <row r="945" ht="18" hidden="1" customHeight="1" x14ac:dyDescent="0.25"/>
    <row r="946" ht="18" hidden="1" customHeight="1" x14ac:dyDescent="0.25"/>
    <row r="947" ht="18" hidden="1" customHeight="1" x14ac:dyDescent="0.25"/>
    <row r="948" ht="18" hidden="1" customHeight="1" x14ac:dyDescent="0.25"/>
    <row r="949" ht="18" hidden="1" customHeight="1" x14ac:dyDescent="0.25"/>
    <row r="950" ht="18" hidden="1" customHeight="1" x14ac:dyDescent="0.25"/>
    <row r="951" ht="18" hidden="1" customHeight="1" x14ac:dyDescent="0.25"/>
    <row r="952" ht="18" hidden="1" customHeight="1" x14ac:dyDescent="0.25"/>
    <row r="953" ht="18" hidden="1" customHeight="1" x14ac:dyDescent="0.25"/>
    <row r="954" ht="18" hidden="1" customHeight="1" x14ac:dyDescent="0.25"/>
    <row r="955" ht="18" hidden="1" customHeight="1" x14ac:dyDescent="0.25"/>
    <row r="956" ht="18" hidden="1" customHeight="1" x14ac:dyDescent="0.25"/>
    <row r="957" ht="18" hidden="1" customHeight="1" x14ac:dyDescent="0.25"/>
    <row r="958" ht="18" hidden="1" customHeight="1" x14ac:dyDescent="0.25"/>
    <row r="959" ht="18" hidden="1" customHeight="1" x14ac:dyDescent="0.25"/>
    <row r="960" ht="18" hidden="1" customHeight="1" x14ac:dyDescent="0.25"/>
    <row r="961" ht="18" hidden="1" customHeight="1" x14ac:dyDescent="0.25"/>
    <row r="962" ht="18" hidden="1" customHeight="1" x14ac:dyDescent="0.25"/>
    <row r="963" ht="18" hidden="1" customHeight="1" x14ac:dyDescent="0.25"/>
    <row r="964" ht="18" hidden="1" customHeight="1" x14ac:dyDescent="0.25"/>
    <row r="965" ht="18" hidden="1" customHeight="1" x14ac:dyDescent="0.25"/>
    <row r="966" ht="18" hidden="1" customHeight="1" x14ac:dyDescent="0.25"/>
    <row r="967" ht="18" hidden="1" customHeight="1" x14ac:dyDescent="0.25"/>
    <row r="968" ht="18" hidden="1" customHeight="1" x14ac:dyDescent="0.25"/>
    <row r="969" ht="18" hidden="1" customHeight="1" x14ac:dyDescent="0.25"/>
    <row r="970" ht="18" hidden="1" customHeight="1" x14ac:dyDescent="0.25"/>
    <row r="971" ht="18" hidden="1" customHeight="1" x14ac:dyDescent="0.25"/>
    <row r="972" ht="18" hidden="1" customHeight="1" x14ac:dyDescent="0.25"/>
    <row r="973" ht="18" hidden="1" customHeight="1" x14ac:dyDescent="0.25"/>
    <row r="974" ht="18" hidden="1" customHeight="1" x14ac:dyDescent="0.25"/>
    <row r="975" ht="18" hidden="1" customHeight="1" x14ac:dyDescent="0.25"/>
    <row r="976" ht="18" hidden="1" customHeight="1" x14ac:dyDescent="0.25"/>
    <row r="977" ht="18" hidden="1" customHeight="1" x14ac:dyDescent="0.25"/>
    <row r="978" ht="18" hidden="1" customHeight="1" x14ac:dyDescent="0.25"/>
    <row r="979" ht="18" hidden="1" customHeight="1" x14ac:dyDescent="0.25"/>
    <row r="980" ht="18" hidden="1" customHeight="1" x14ac:dyDescent="0.25"/>
    <row r="981" ht="18" hidden="1" customHeight="1" x14ac:dyDescent="0.25"/>
    <row r="982" ht="18" hidden="1" customHeight="1" x14ac:dyDescent="0.25"/>
    <row r="983" ht="18" hidden="1" customHeight="1" x14ac:dyDescent="0.25"/>
    <row r="984" ht="18" hidden="1" customHeight="1" x14ac:dyDescent="0.25"/>
    <row r="985" ht="18" hidden="1" customHeight="1" x14ac:dyDescent="0.25"/>
    <row r="986" ht="18" hidden="1" customHeight="1" x14ac:dyDescent="0.25"/>
    <row r="987" ht="18" hidden="1" customHeight="1" x14ac:dyDescent="0.25"/>
    <row r="988" ht="18" hidden="1" customHeight="1" x14ac:dyDescent="0.25"/>
    <row r="989" ht="18" hidden="1" customHeight="1" x14ac:dyDescent="0.25"/>
    <row r="990" ht="18" hidden="1" customHeight="1" x14ac:dyDescent="0.25"/>
    <row r="991" ht="18" hidden="1" customHeight="1" x14ac:dyDescent="0.25"/>
    <row r="992" ht="18" hidden="1" customHeight="1" x14ac:dyDescent="0.25"/>
    <row r="993" ht="18" hidden="1" customHeight="1" x14ac:dyDescent="0.25"/>
    <row r="994" ht="18" hidden="1" customHeight="1" x14ac:dyDescent="0.25"/>
    <row r="995" ht="18" hidden="1" customHeight="1" x14ac:dyDescent="0.25"/>
    <row r="996" ht="18" hidden="1" customHeight="1" x14ac:dyDescent="0.25"/>
    <row r="997" ht="18" hidden="1" customHeight="1" x14ac:dyDescent="0.25"/>
    <row r="998" ht="18" hidden="1" customHeight="1" x14ac:dyDescent="0.25"/>
    <row r="999" ht="18" hidden="1" customHeight="1" x14ac:dyDescent="0.25"/>
    <row r="1000" ht="18" hidden="1" customHeight="1" x14ac:dyDescent="0.25"/>
  </sheetData>
  <sheetProtection algorithmName="SHA-512" hashValue="QqkwldzztTSFMtb9LnJeEX2Q82kAKIweqdEDK1CblR9G0JIErx3r0OM6Csy7y+jPMNFbgmesXPyGLS/rzmNnvQ==" saltValue="o4i2brD3bCuvkQ2P4gAynw==" spinCount="100000" sheet="1" objects="1" scenarios="1" selectLockedCells="1"/>
  <sortState xmlns:xlrd2="http://schemas.microsoft.com/office/spreadsheetml/2017/richdata2" ref="EL11:EL48">
    <sortCondition ref="EL11"/>
  </sortState>
  <dataConsolidate/>
  <mergeCells count="130">
    <mergeCell ref="AI49:AZ49"/>
    <mergeCell ref="V49:AH49"/>
    <mergeCell ref="G49:T49"/>
    <mergeCell ref="AI28:AN28"/>
    <mergeCell ref="AP31:BI31"/>
    <mergeCell ref="G50:BI50"/>
    <mergeCell ref="G65:BJ65"/>
    <mergeCell ref="G10:BH12"/>
    <mergeCell ref="G33:L33"/>
    <mergeCell ref="G34:L34"/>
    <mergeCell ref="G35:L35"/>
    <mergeCell ref="V38:AH38"/>
    <mergeCell ref="G41:L41"/>
    <mergeCell ref="G47:AH47"/>
    <mergeCell ref="BB48:BI48"/>
    <mergeCell ref="BB49:BI49"/>
    <mergeCell ref="G46:BH46"/>
    <mergeCell ref="AI45:BI45"/>
    <mergeCell ref="G45:AH45"/>
    <mergeCell ref="AI47:BI47"/>
    <mergeCell ref="AI38:AQ38"/>
    <mergeCell ref="AI39:AQ39"/>
    <mergeCell ref="AI40:AQ40"/>
    <mergeCell ref="G43:BI43"/>
    <mergeCell ref="G48:T48"/>
    <mergeCell ref="N41:Q41"/>
    <mergeCell ref="V41:AH41"/>
    <mergeCell ref="AI41:AQ41"/>
    <mergeCell ref="G40:T40"/>
    <mergeCell ref="G37:AH37"/>
    <mergeCell ref="G20:BH20"/>
    <mergeCell ref="AD24:AW24"/>
    <mergeCell ref="AP28:BI28"/>
    <mergeCell ref="AP30:BI30"/>
    <mergeCell ref="AI44:BI44"/>
    <mergeCell ref="G44:AH44"/>
    <mergeCell ref="N32:AH32"/>
    <mergeCell ref="G26:BH26"/>
    <mergeCell ref="AI29:AN29"/>
    <mergeCell ref="AP29:BI29"/>
    <mergeCell ref="S24:AB24"/>
    <mergeCell ref="AX22:BI25"/>
    <mergeCell ref="AI27:BI27"/>
    <mergeCell ref="Q13:BD13"/>
    <mergeCell ref="S14:AB14"/>
    <mergeCell ref="AD14:AG14"/>
    <mergeCell ref="AX15:BH19"/>
    <mergeCell ref="AD15:AW15"/>
    <mergeCell ref="S15:AB15"/>
    <mergeCell ref="G32:L32"/>
    <mergeCell ref="G29:L29"/>
    <mergeCell ref="G31:L31"/>
    <mergeCell ref="G27:AH27"/>
    <mergeCell ref="N30:AH30"/>
    <mergeCell ref="N29:AH29"/>
    <mergeCell ref="AI30:AN30"/>
    <mergeCell ref="AP32:BI32"/>
    <mergeCell ref="AD16:AW16"/>
    <mergeCell ref="AD22:AW22"/>
    <mergeCell ref="AD23:AW23"/>
    <mergeCell ref="S23:AB23"/>
    <mergeCell ref="S17:AB17"/>
    <mergeCell ref="S18:AB18"/>
    <mergeCell ref="AI31:AN31"/>
    <mergeCell ref="G30:L30"/>
    <mergeCell ref="S16:AB16"/>
    <mergeCell ref="S19:AB19"/>
    <mergeCell ref="BJ34:BL34"/>
    <mergeCell ref="G22:R24"/>
    <mergeCell ref="S22:AB22"/>
    <mergeCell ref="G15:R19"/>
    <mergeCell ref="S25:AA25"/>
    <mergeCell ref="AI34:AN34"/>
    <mergeCell ref="AP34:BI34"/>
    <mergeCell ref="AI33:AN33"/>
    <mergeCell ref="G21:BI21"/>
    <mergeCell ref="AD25:AW25"/>
    <mergeCell ref="AD17:AW17"/>
    <mergeCell ref="G28:L28"/>
    <mergeCell ref="N31:AH31"/>
    <mergeCell ref="N33:AH33"/>
    <mergeCell ref="N34:AH34"/>
    <mergeCell ref="BJ40:BL40"/>
    <mergeCell ref="BJ41:BL41"/>
    <mergeCell ref="BJ46:BL46"/>
    <mergeCell ref="BJ47:BL47"/>
    <mergeCell ref="BJ48:BL48"/>
    <mergeCell ref="AP33:BI33"/>
    <mergeCell ref="BJ33:BL33"/>
    <mergeCell ref="BJ35:BL35"/>
    <mergeCell ref="AD18:AW18"/>
    <mergeCell ref="AD19:AW19"/>
    <mergeCell ref="N28:AH28"/>
    <mergeCell ref="AE48:AH48"/>
    <mergeCell ref="G36:BH36"/>
    <mergeCell ref="G38:T38"/>
    <mergeCell ref="G39:T39"/>
    <mergeCell ref="AP35:BI35"/>
    <mergeCell ref="V48:AC48"/>
    <mergeCell ref="AS40:BI40"/>
    <mergeCell ref="AS41:BI41"/>
    <mergeCell ref="AI37:BI37"/>
    <mergeCell ref="AS38:BI38"/>
    <mergeCell ref="AI35:AN35"/>
    <mergeCell ref="AS39:BI39"/>
    <mergeCell ref="N35:AH35"/>
    <mergeCell ref="G52:BI53"/>
    <mergeCell ref="BU13:BU14"/>
    <mergeCell ref="BV13:BV14"/>
    <mergeCell ref="CJ13:CJ14"/>
    <mergeCell ref="CI13:CI14"/>
    <mergeCell ref="CH13:CH14"/>
    <mergeCell ref="CG13:CG14"/>
    <mergeCell ref="CF13:CF14"/>
    <mergeCell ref="CD13:CD14"/>
    <mergeCell ref="CC13:CC14"/>
    <mergeCell ref="CB13:CB14"/>
    <mergeCell ref="CA13:CA14"/>
    <mergeCell ref="BZ13:BZ14"/>
    <mergeCell ref="BY13:BY14"/>
    <mergeCell ref="BX13:BX14"/>
    <mergeCell ref="BW13:BW14"/>
    <mergeCell ref="BJ36:BL36"/>
    <mergeCell ref="BJ37:BL37"/>
    <mergeCell ref="BJ38:BL38"/>
    <mergeCell ref="BJ39:BL39"/>
    <mergeCell ref="V39:AH39"/>
    <mergeCell ref="V40:AH40"/>
    <mergeCell ref="AI48:AZ48"/>
    <mergeCell ref="BJ49:BL49"/>
  </mergeCells>
  <conditionalFormatting sqref="AP33:BI35 AS41:BI41 V41:AH41 N41:Q41 V48:AC48 V49:AH49 AE48:AH48 BB48:BI49 AP30:BI31 AP28:BI28">
    <cfRule type="containsBlanks" dxfId="47" priority="61">
      <formula>LEN(TRIM(N28))=0</formula>
    </cfRule>
  </conditionalFormatting>
  <conditionalFormatting sqref="AP30:BI35 AP28:BI28">
    <cfRule type="expression" dxfId="46" priority="58">
      <formula>$AI28=""</formula>
    </cfRule>
  </conditionalFormatting>
  <conditionalFormatting sqref="V41:AH41">
    <cfRule type="expression" dxfId="45" priority="56">
      <formula>$N$41="NO"</formula>
    </cfRule>
  </conditionalFormatting>
  <conditionalFormatting sqref="AS41:BI41">
    <cfRule type="expression" dxfId="44" priority="55">
      <formula>$AI41=""</formula>
    </cfRule>
  </conditionalFormatting>
  <conditionalFormatting sqref="V48:AC48">
    <cfRule type="expression" dxfId="43" priority="53">
      <formula>$G48=""</formula>
    </cfRule>
  </conditionalFormatting>
  <conditionalFormatting sqref="V49:AH49">
    <cfRule type="expression" dxfId="42" priority="52">
      <formula>$G49=""</formula>
    </cfRule>
  </conditionalFormatting>
  <conditionalFormatting sqref="AE48:AH48">
    <cfRule type="expression" dxfId="41" priority="51">
      <formula>$AD$48=""</formula>
    </cfRule>
  </conditionalFormatting>
  <conditionalFormatting sqref="BB48:BI49">
    <cfRule type="expression" dxfId="40" priority="50">
      <formula>$AI48=""</formula>
    </cfRule>
  </conditionalFormatting>
  <conditionalFormatting sqref="BW16:BZ64">
    <cfRule type="expression" dxfId="39" priority="45">
      <formula>BW16&lt;&gt;""</formula>
    </cfRule>
    <cfRule type="expression" dxfId="38" priority="46">
      <formula>$BU16&lt;&gt;""</formula>
    </cfRule>
  </conditionalFormatting>
  <conditionalFormatting sqref="CF15:CJ64">
    <cfRule type="expression" dxfId="37" priority="43">
      <formula>CF15&lt;&gt;""</formula>
    </cfRule>
    <cfRule type="expression" dxfId="36" priority="44">
      <formula>COUNTA($CF15:$CJ15)&gt;0</formula>
    </cfRule>
  </conditionalFormatting>
  <conditionalFormatting sqref="G50:BI50">
    <cfRule type="expression" dxfId="35" priority="40">
      <formula>G50="OUT OF GAUGE"</formula>
    </cfRule>
  </conditionalFormatting>
  <conditionalFormatting sqref="AP29:BI29">
    <cfRule type="expression" dxfId="34" priority="38">
      <formula>$AI29=""</formula>
    </cfRule>
  </conditionalFormatting>
  <conditionalFormatting sqref="N30:AH30">
    <cfRule type="containsBlanks" dxfId="33" priority="35">
      <formula>LEN(TRIM(N30))=0</formula>
    </cfRule>
  </conditionalFormatting>
  <conditionalFormatting sqref="N30:AH30 N32:AH32">
    <cfRule type="expression" dxfId="32" priority="34">
      <formula>$G30=""</formula>
    </cfRule>
  </conditionalFormatting>
  <conditionalFormatting sqref="V38:AH40">
    <cfRule type="containsBlanks" dxfId="31" priority="33">
      <formula>LEN(TRIM(V38))=0</formula>
    </cfRule>
  </conditionalFormatting>
  <conditionalFormatting sqref="V38:AH40">
    <cfRule type="expression" dxfId="30" priority="32">
      <formula>$G38=""</formula>
    </cfRule>
  </conditionalFormatting>
  <conditionalFormatting sqref="AS38:BI38">
    <cfRule type="expression" dxfId="29" priority="29">
      <formula>$AI38=""</formula>
    </cfRule>
  </conditionalFormatting>
  <conditionalFormatting sqref="BW15:BZ15">
    <cfRule type="expression" dxfId="28" priority="27">
      <formula>BW15&lt;&gt;""</formula>
    </cfRule>
    <cfRule type="expression" dxfId="27" priority="28">
      <formula>$BU15&lt;&gt;""</formula>
    </cfRule>
  </conditionalFormatting>
  <conditionalFormatting sqref="AP29:BI29">
    <cfRule type="expression" dxfId="26" priority="64">
      <formula>EXACT($AP$29,VLOOKUP($AP$29,$DF$11:$DF$41,1,FALSE))=FALSE</formula>
    </cfRule>
    <cfRule type="containsBlanks" dxfId="25" priority="65">
      <formula>LEN(TRIM(AP29))=0</formula>
    </cfRule>
  </conditionalFormatting>
  <conditionalFormatting sqref="AP28:BI28">
    <cfRule type="expression" dxfId="24" priority="69">
      <formula>EXACT($AP$28,VLOOKUP($AP$28,$DB$11:$DB$44,1,FALSE))=FALSE</formula>
    </cfRule>
  </conditionalFormatting>
  <conditionalFormatting sqref="AD22:AW22">
    <cfRule type="containsBlanks" dxfId="23" priority="24">
      <formula>LEN(TRIM(AD22))=0</formula>
    </cfRule>
  </conditionalFormatting>
  <conditionalFormatting sqref="AD22:AW22">
    <cfRule type="expression" dxfId="22" priority="23">
      <formula>$S22=""</formula>
    </cfRule>
  </conditionalFormatting>
  <conditionalFormatting sqref="AD23:AW23">
    <cfRule type="containsBlanks" dxfId="21" priority="22">
      <formula>LEN(TRIM(AD23))=0</formula>
    </cfRule>
  </conditionalFormatting>
  <conditionalFormatting sqref="AD23:AW23">
    <cfRule type="expression" dxfId="20" priority="21">
      <formula>$S23=""</formula>
    </cfRule>
  </conditionalFormatting>
  <conditionalFormatting sqref="AD24:AW24">
    <cfRule type="containsBlanks" dxfId="19" priority="20">
      <formula>LEN(TRIM(AD24))=0</formula>
    </cfRule>
  </conditionalFormatting>
  <conditionalFormatting sqref="AD24:AW24">
    <cfRule type="expression" dxfId="18" priority="19">
      <formula>$S24=""</formula>
    </cfRule>
  </conditionalFormatting>
  <conditionalFormatting sqref="AD25:AW25">
    <cfRule type="containsBlanks" dxfId="17" priority="18">
      <formula>LEN(TRIM(AD25))=0</formula>
    </cfRule>
  </conditionalFormatting>
  <conditionalFormatting sqref="AD25:AW25">
    <cfRule type="expression" dxfId="16" priority="17">
      <formula>$S25=""</formula>
    </cfRule>
  </conditionalFormatting>
  <conditionalFormatting sqref="N28:AH28">
    <cfRule type="containsBlanks" dxfId="15" priority="16">
      <formula>LEN(TRIM(N28))=0</formula>
    </cfRule>
  </conditionalFormatting>
  <conditionalFormatting sqref="N28:AH28">
    <cfRule type="expression" dxfId="14" priority="15">
      <formula>$G28=""</formula>
    </cfRule>
  </conditionalFormatting>
  <conditionalFormatting sqref="N29:AH29">
    <cfRule type="containsBlanks" dxfId="13" priority="14">
      <formula>LEN(TRIM(N29))=0</formula>
    </cfRule>
  </conditionalFormatting>
  <conditionalFormatting sqref="N29:AH29">
    <cfRule type="expression" dxfId="12" priority="13">
      <formula>$G29=""</formula>
    </cfRule>
  </conditionalFormatting>
  <conditionalFormatting sqref="N31:AH31">
    <cfRule type="containsBlanks" dxfId="11" priority="12">
      <formula>LEN(TRIM(N31))=0</formula>
    </cfRule>
  </conditionalFormatting>
  <conditionalFormatting sqref="N31:AH31">
    <cfRule type="expression" dxfId="10" priority="11">
      <formula>$G31=""</formula>
    </cfRule>
  </conditionalFormatting>
  <conditionalFormatting sqref="N33:AH33">
    <cfRule type="containsBlanks" dxfId="9" priority="10">
      <formula>LEN(TRIM(N33))=0</formula>
    </cfRule>
  </conditionalFormatting>
  <conditionalFormatting sqref="N33:AH33">
    <cfRule type="expression" dxfId="8" priority="9">
      <formula>$G33=""</formula>
    </cfRule>
  </conditionalFormatting>
  <conditionalFormatting sqref="N34:AH34">
    <cfRule type="containsBlanks" dxfId="7" priority="8">
      <formula>LEN(TRIM(N34))=0</formula>
    </cfRule>
  </conditionalFormatting>
  <conditionalFormatting sqref="N34:AH34">
    <cfRule type="expression" dxfId="6" priority="7">
      <formula>$G34=""</formula>
    </cfRule>
  </conditionalFormatting>
  <conditionalFormatting sqref="N35:AH35">
    <cfRule type="containsBlanks" dxfId="5" priority="6">
      <formula>LEN(TRIM(N35))=0</formula>
    </cfRule>
  </conditionalFormatting>
  <conditionalFormatting sqref="N35:AH35">
    <cfRule type="expression" dxfId="4" priority="5">
      <formula>$G35=""</formula>
    </cfRule>
  </conditionalFormatting>
  <conditionalFormatting sqref="AS39:BI39">
    <cfRule type="containsBlanks" dxfId="3" priority="4">
      <formula>LEN(TRIM(AS39))=0</formula>
    </cfRule>
  </conditionalFormatting>
  <conditionalFormatting sqref="AS39:BI39">
    <cfRule type="expression" dxfId="2" priority="3">
      <formula>$AI39=""</formula>
    </cfRule>
  </conditionalFormatting>
  <conditionalFormatting sqref="AS40:BI40">
    <cfRule type="containsBlanks" dxfId="1" priority="2">
      <formula>LEN(TRIM(AS40))=0</formula>
    </cfRule>
  </conditionalFormatting>
  <conditionalFormatting sqref="AS40:BI40">
    <cfRule type="expression" dxfId="0" priority="1">
      <formula>$AI40=""</formula>
    </cfRule>
  </conditionalFormatting>
  <dataValidations count="42">
    <dataValidation type="decimal" allowBlank="1" showInputMessage="1" showErrorMessage="1" sqref="CA15:CC64" xr:uid="{00000000-0002-0000-0000-000000000000}">
      <formula1>0</formula1>
      <formula2>50000</formula2>
    </dataValidation>
    <dataValidation type="list" allowBlank="1" showInputMessage="1" showErrorMessage="1" error="Please use only standard English characters when completing this form" promptTitle="Country" prompt="Please select the country of collection from the list" sqref="N35:AH35" xr:uid="{00000000-0002-0000-0000-000001000000}">
      <formula1>$DC$11:$DC$174</formula1>
    </dataValidation>
    <dataValidation allowBlank="1" showInputMessage="1" showErrorMessage="1" promptTitle="Country" prompt="Please select the country of collection from the list" sqref="AP35:BI35" xr:uid="{00000000-0002-0000-0000-000002000000}"/>
    <dataValidation type="date" allowBlank="1" showInputMessage="1" showErrorMessage="1" error="Please use only standard English characters when completing this form" promptTitle="Required Collection Date" prompt="Please specify the earliest collection date here.  Date field must be completed DD/MM/YYYY" sqref="V38:AH38" xr:uid="{00000000-0002-0000-0000-000003000000}">
      <formula1>36526</formula1>
      <formula2>73051</formula2>
    </dataValidation>
    <dataValidation type="textLength" allowBlank="1" showInputMessage="1" showErrorMessage="1" error="Please use only standard English characters when completing this form" promptTitle="Opening Hours" prompt="Please enter the loading hours from your warehouse._x000a__x000a_Examples:_x000a_08:00-16:30_x000a_16:00-22:30" sqref="V39:AH39" xr:uid="{00000000-0002-0000-0000-000004000000}">
      <formula1>11</formula1>
      <formula2>11</formula2>
    </dataValidation>
    <dataValidation type="date" allowBlank="1" showInputMessage="1" showErrorMessage="1" error="Please use only standard English characters when completing this form" promptTitle="Latest Delivery Date" prompt="Please enter the required delivery date if known, please know that this is not a mandatory cell" sqref="AS38:BI38" xr:uid="{00000000-0002-0000-0000-000005000000}">
      <formula1>36526</formula1>
      <formula2>73051</formula2>
    </dataValidation>
    <dataValidation allowBlank="1" showInputMessage="1" showErrorMessage="1" promptTitle="Estimated Loading Metres" prompt="The estimated number of loading metres will be automatically calculated here if applicable_x000a_" sqref="BB48:BI48" xr:uid="{00000000-0002-0000-0000-000006000000}"/>
    <dataValidation allowBlank="1" showInputMessage="1" showErrorMessage="1" promptTitle="Part Number" prompt="Please enter the part number" sqref="CI15:CI64" xr:uid="{00000000-0002-0000-0000-000007000000}"/>
    <dataValidation type="decimal" allowBlank="1" showInputMessage="1" showErrorMessage="1" promptTitle="Part Quantity" prompt="Please enter the part quantity" sqref="CJ15:CJ64" xr:uid="{00000000-0002-0000-0000-000008000000}">
      <formula1>0</formula1>
      <formula2>50000</formula2>
    </dataValidation>
    <dataValidation allowBlank="1" showInputMessage="1" showErrorMessage="1" promptTitle="Ship Unit" prompt="This field is used to identify which ship units parts are packed into, please enter the ship unit number from section 9 corresponding to the part" sqref="CF15:CF64" xr:uid="{00000000-0002-0000-0000-000009000000}"/>
    <dataValidation type="list" allowBlank="1" showInputMessage="1" showErrorMessage="1" promptTitle="ADR Goods" prompt="Please select YES if the goods are classed as hazardous or NO if not" sqref="N41:Q41" xr:uid="{00000000-0002-0000-0000-00000A000000}">
      <formula1>$CV$11:$CV$12</formula1>
    </dataValidation>
    <dataValidation type="list" allowBlank="1" showInputMessage="1" showErrorMessage="1" promptTitle="INCOTERMS" prompt="Please select from the drop down menu the correct INCO Term for the shipment" sqref="V48:AC48" xr:uid="{00000000-0002-0000-0000-00000B000000}">
      <formula1>$CW$11:$CW$21</formula1>
    </dataValidation>
    <dataValidation type="list" allowBlank="1" showInputMessage="1" showErrorMessage="1" promptTitle="Export Declaration" prompt="Please select who is completing the export declaration for the shipment" sqref="V49:AH49" xr:uid="{00000000-0002-0000-0000-00000C000000}">
      <formula1>$CX$11:$CX$14</formula1>
    </dataValidation>
    <dataValidation type="list" allowBlank="1" showInputMessage="1" showErrorMessage="1" promptTitle="Goods Are Stackable" prompt="Please indicate whether the goods are stackable by selecting one of the options from the drop down list" sqref="BB49:BI49" xr:uid="{00000000-0002-0000-0000-00000D000000}">
      <formula1>$CY$11:$CY$12</formula1>
    </dataValidation>
    <dataValidation type="decimal" allowBlank="1" showInputMessage="1" showErrorMessage="1" sqref="BW15:BZ64" xr:uid="{00000000-0002-0000-0000-00000E000000}">
      <formula1>0</formula1>
      <formula2>5000000</formula2>
    </dataValidation>
    <dataValidation type="list" allowBlank="1" showInputMessage="1" showErrorMessage="1" promptTitle="Handling Unit Types" prompt="PLT=Pallet_x000a_CASE=Wooden Case_x000a_CRT=Carton_x000a_ENV=Envelope, Jiffy Bag_x000a_BUN=Bundle_x000a_CRA=Crate_x000a_FRM=Frame_x000a_UNP=Unpacked_x000a_OTH=Other" sqref="BU15:BU64" xr:uid="{00000000-0002-0000-0000-00000F000000}">
      <formula1>$CZ$11:$CZ$19</formula1>
    </dataValidation>
    <dataValidation type="whole" allowBlank="1" showInputMessage="1" showErrorMessage="1" promptTitle="PO Line Number" prompt="Please enter the purchase order line number for the part you are shipping" sqref="CH15:CH64" xr:uid="{00000000-0002-0000-0000-000010000000}">
      <formula1>0</formula1>
      <formula2>100000000</formula2>
    </dataValidation>
    <dataValidation type="list" allowBlank="1" showInputMessage="1" showErrorMessage="1" error="Please use only standard English characters when completing this form" promptTitle="Ship To Address" prompt="Please select the Shipping Location from the drop down menu" sqref="AP29:BI29" xr:uid="{00000000-0002-0000-0000-000011000000}">
      <formula1>ShipToAddress</formula1>
    </dataValidation>
    <dataValidation allowBlank="1" showInputMessage="1" showErrorMessage="1" promptTitle="PO Number" prompt="Please enter the purchase order number for the part you are shipping" sqref="CG15:CG64" xr:uid="{00000000-0002-0000-0000-000012000000}"/>
    <dataValidation type="list" allowBlank="1" showInputMessage="1" showErrorMessage="1" promptTitle="Billing Entity" prompt="Please select the site responsible for the transportation cost, typically the Purchase Order issuing site" sqref="AP28:BI28" xr:uid="{00000000-0002-0000-0000-000013000000}">
      <formula1>$DB$11:$DB$12</formula1>
    </dataValidation>
    <dataValidation type="list" allowBlank="1" showInputMessage="1" showErrorMessage="1" promptTitle="Business Unit" prompt="Please select the Business Unit that issued you the purchase order from the drop down box. If unknown please contact your MRPC (Buyer) for information" sqref="AS41:BI41" xr:uid="{00000000-0002-0000-0000-000014000000}">
      <formula1>$DD$11:$DD$12</formula1>
    </dataValidation>
    <dataValidation type="custom" allowBlank="1" showInputMessage="1" showErrorMessage="1" error="Please use only standard English characters when completing this form" promptTitle="Supplier ID" prompt="This is a 9 digit reference that can be found in the top left hand corner of the supplier address field in the purchase order. For Return Orders, this field is not required._x000a_Also not applicable for suppliers to Bergen Engines AS._x000a_" sqref="N28:AH28" xr:uid="{00000000-0002-0000-0000-000015000000}">
      <formula1>ISNUMBER(SUMPRODUCT(SEARCH(MID(N28,ROW(1:999),1),"0123456789abcdefghijklmnopqrstuvwxyz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Company Name" prompt="Please enter the name of the company organising the collection" sqref="AD22:AW22" xr:uid="{00000000-0002-0000-0000-000016000000}">
      <formula1>ISNUMBER(SUMPRODUCT(SEARCH(MID(AD22,ROW(1:999),1),"0123456789abcdefghijklmnopqrstuvwxyz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Contact Person" prompt="Please enter the contact name" sqref="AD23:AW23" xr:uid="{00000000-0002-0000-0000-000017000000}">
      <formula1>ISNUMBER(SUMPRODUCT(SEARCH(MID(AD23,ROW(1:999),1),"0123456789abcdefghijklmnopqrstuvwxyz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Telephone Number" prompt="Please enter the contact telephone number of the individual organising the collection" sqref="AD24:AW24" xr:uid="{00000000-0002-0000-0000-000018000000}">
      <formula1>ISNUMBER(SUMPRODUCT(SEARCH(MID(AD24,ROW(1:999),1),"0123456789abcdefghijklmnopqrstuvwxyz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Email Address" prompt="Please enter the email address of the individual organising the collection" sqref="AD25:AW25" xr:uid="{00000000-0002-0000-0000-000019000000}">
      <formula1>ISNUMBER(SUMPRODUCT(SEARCH(MID(AD25,ROW(1:999),1),"0123456789abcdefghijklmnopqrstuvwxyz ABCDEFGHIJKLMNOPQRSTUVWXYZ.-_&amp;@")))</formula1>
    </dataValidation>
    <dataValidation type="custom" allowBlank="1" showInputMessage="1" showErrorMessage="1" error="Please use only standard English characters when completing this form" promptTitle="Company" prompt="Please enter the name of the company of the collection location" sqref="N29:AH29" xr:uid="{00000000-0002-0000-0000-00001A000000}">
      <formula1>ISNUMBER(SUMPRODUCT(SEARCH(MID(N29,ROW(1:999),1),"0123456789abcdefghijklmnopqrstuvwxyz ABCDEFGHIJKLMNOPQRSTUVWXYZ&amp;-_")))</formula1>
    </dataValidation>
    <dataValidation type="custom" allowBlank="1" showInputMessage="1" showErrorMessage="1" error="Please use only standard English characters when completing this form" promptTitle="Address Line 1" prompt="Please enter the collection address detail" sqref="N31:AH31" xr:uid="{00000000-0002-0000-0000-00001B000000}">
      <formula1>ISNUMBER(SUMPRODUCT(SEARCH(MID(N31,ROW(1:999),1),"0123456789abcdefghijklmnopqrstuvwxyz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Address Line 2" prompt="Please enter the collection address detail" sqref="N32:AH32" xr:uid="{00000000-0002-0000-0000-00001C000000}">
      <formula1>ISNUMBER(SUMPRODUCT(SEARCH(MID(N32,ROW(1:999),1),"0123456789abcdefghijklmnopqrstuvwxyz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City" prompt="Please enter the city of collection location" sqref="N33:AH33" xr:uid="{00000000-0002-0000-0000-00001D000000}">
      <formula1>ISNUMBER(SUMPRODUCT(SEARCH(MID(N33,ROW(1:999),1),"0123456789abcdefghijklmnopqrstuvwxyz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Postal Code" prompt="Please enter the postal code of the collection location" sqref="N34:AH34" xr:uid="{00000000-0002-0000-0000-00001E000000}">
      <formula1>ISNUMBER(SUMPRODUCT(SEARCH(MID(N34,ROW(1:999),1),"0123456789abcdefghijklmnopqrstuvwxyz ABCDEFGHIJKLMNOPQRSTUVWXYZ&amp;-")))</formula1>
    </dataValidation>
    <dataValidation type="custom" allowBlank="1" showInputMessage="1" showErrorMessage="1" error="Please use only standard English characters when completing this form" promptTitle="Company" prompt="Please enter the name of the company of the delivery location" sqref="AP30:BI30" xr:uid="{00000000-0002-0000-0000-00001F000000}">
      <formula1>ISNUMBER(SUMPRODUCT(SEARCH(MID(AP30,ROW(1:999),1),"0123456789abcdefghijklmnopqrstuvwxyz ABCDEFGHIJKLMNOPQRSTUVWXYZ-_&amp;")))</formula1>
    </dataValidation>
    <dataValidation type="custom" allowBlank="1" showInputMessage="1" showErrorMessage="1" error="Please use only standard English characters when completing this form" promptTitle="Address 1" prompt="Please enter the delivery address detail" sqref="AP31:BI31" xr:uid="{00000000-0002-0000-0000-000020000000}">
      <formula1>ISNUMBER(SUMPRODUCT(SEARCH(MID(AP31,ROW(1:999),1),"0123456789abcdefghijklmnopqrstuvwxyz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Address 2" prompt="Please enter the delivery address detail" sqref="AP32:BI32" xr:uid="{00000000-0002-0000-0000-000021000000}">
      <formula1>ISNUMBER(SUMPRODUCT(SEARCH(MID(AP32,ROW(1:999),1),"0123456789abcdefghijklmnopqrstuvwxyz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City" prompt="Please enter the city of delivery location" sqref="AP33:BI33" xr:uid="{00000000-0002-0000-0000-000022000000}">
      <formula1>ISNUMBER(SUMPRODUCT(SEARCH(MID(AP33,ROW(1:999),1),"0123456789abcdefghijklmnopqrstuvwxyz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Postal Code" prompt="Please enter the postal code of the delivery location" sqref="AP34:BI34" xr:uid="{00000000-0002-0000-0000-000023000000}">
      <formula1>ISNUMBER(SUMPRODUCT(SEARCH(MID(AP34,ROW(1:999),1),"0123456789abcdefghijklmnopqrstuvwxyz ABCDEFGHIJKLMNOPQRSTUVWXYZ&amp;-")))</formula1>
    </dataValidation>
    <dataValidation type="custom" allowBlank="1" showInputMessage="1" showErrorMessage="1" error="Please use only standard English characters when completing this form" promptTitle="Packing List Number" prompt="Please enter packing list number applicable to this order (this must be unique)" sqref="V40:AH40" xr:uid="{00000000-0002-0000-0000-000024000000}">
      <formula1>ISNUMBER(SUMPRODUCT(SEARCH(MID(V40,ROW(1:999),1),"0123456789abcdefghijklmnopqrstuvwxyzABCDEFGHIJKLMNOPQRSTUVWXYZ&amp;_-/\")))</formula1>
    </dataValidation>
    <dataValidation type="custom" allowBlank="1" showInputMessage="1" showErrorMessage="1" error="Please use only standard English characters when completing this form" promptTitle="Dangerous Goods Quantities" prompt="If your shipment contains dangerous goods please specify UN classification number and dangerous goods class._x000a_Please attach relevant dangerous goods declarations and data sheets when emailing CRF to DHL GCT Team" sqref="V41:AH41" xr:uid="{00000000-0002-0000-0000-000025000000}">
      <formula1>ISNUMBER(SUMPRODUCT(SEARCH(MID(V30,ROW(1:999),1),"0123456789abcdefghijklmnopqrstuvwxyz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MRPC (BUYER)" prompt="Please enter the full name of the MRPC BUYER that raised the PO (found on purchase order). _x000a_If using this form for a Return Shipment please enter name of the Contract Manager." sqref="AS39:BI39" xr:uid="{00000000-0002-0000-0000-000026000000}">
      <formula1>ISNUMBER(SUMPRODUCT(SEARCH(MID(AS39,ROW(1:999),1),"0123456789abcdefghijklmnopqrstuvwxyz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Additional Information" prompt="Please enter special requirements here._x000a__x000a_Examples:_x000a_Taillift required_x000a_Chains or tarpaulin required_x000a_Specific load securing equipment required_x000a_Limited opening hours due to holidays" sqref="G45:BI45" xr:uid="{00000000-0002-0000-0000-000027000000}">
      <formula1>ISNUMBER(SUMPRODUCT(SEARCH(MID(G45,ROW(1:999),1),"0123456789abcdefghijklmnopqrstuvwxyz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INCO Reference" prompt="Please enter the place that the INCO Term refers to" sqref="AE48:AH48" xr:uid="{00000000-0002-0000-0000-000028000000}">
      <formula1>ISNUMBER(SUMPRODUCT(SEARCH(MID(AE48,ROW(1:999),1),"0123456789abcdefghijklmnopqrstuvwxyz ABCDEFGHIJKLMNOPQRSTUVWXYZ&amp;")))</formula1>
    </dataValidation>
    <dataValidation type="custom" allowBlank="1" showInputMessage="1" showErrorMessage="1" error="Please use only standard English characters when completing this form" promptTitle="Additional Information" prompt="Please enter special requirements here._x000a__x000a_Examples:_x000a_Taillift required_x000a_Chains or tarpaulin required_x000a_Specific load securing equipment required_x000a_Limited opening hours due to holidays" sqref="G44:BI44" xr:uid="{00000000-0002-0000-0000-000029000000}">
      <formula1>ISNUMBER(SUMPRODUCT(SEARCH(MID(G44,ROW(1:999),1),"0123456789abcdefghijklmnopqrstuvwxyz ABCDEFGHIJKLMNOPQRSTUVWXYZ&amp;")))</formula1>
    </dataValidation>
  </dataValidations>
  <hyperlinks>
    <hyperlink ref="AD19" r:id="rId1" xr:uid="{00000000-0004-0000-0000-000000000000}"/>
  </hyperlinks>
  <pageMargins left="0.25" right="0.25" top="0.75" bottom="0.75" header="0.3" footer="0.3"/>
  <pageSetup paperSize="9" scale="46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048562"/>
  <sheetViews>
    <sheetView workbookViewId="0"/>
  </sheetViews>
  <sheetFormatPr defaultRowHeight="15" x14ac:dyDescent="0.25"/>
  <cols>
    <col min="2" max="2" width="7" style="117" bestFit="1" customWidth="1"/>
    <col min="3" max="3" width="6.42578125" style="117" bestFit="1" customWidth="1"/>
    <col min="4" max="4" width="6.85546875" style="117" bestFit="1" customWidth="1"/>
    <col min="5" max="5" width="10.7109375" style="117" bestFit="1" customWidth="1"/>
    <col min="6" max="6" width="10.7109375" style="117" customWidth="1"/>
    <col min="7" max="7" width="9.140625" style="117" customWidth="1"/>
    <col min="8" max="8" width="17.85546875" style="117" bestFit="1" customWidth="1"/>
    <col min="9" max="10" width="16.85546875" customWidth="1"/>
    <col min="13" max="13" width="52.28515625" bestFit="1" customWidth="1"/>
    <col min="14" max="17" width="6.42578125" style="117" customWidth="1"/>
    <col min="18" max="18" width="9" customWidth="1"/>
  </cols>
  <sheetData>
    <row r="1" spans="1:17" ht="30.75" thickBot="1" x14ac:dyDescent="0.3">
      <c r="A1" s="110" t="s">
        <v>266</v>
      </c>
      <c r="B1" s="111" t="s">
        <v>267</v>
      </c>
      <c r="C1" s="111" t="s">
        <v>268</v>
      </c>
      <c r="D1" s="111" t="s">
        <v>269</v>
      </c>
      <c r="E1" s="112" t="s">
        <v>270</v>
      </c>
      <c r="F1" s="113" t="s">
        <v>271</v>
      </c>
      <c r="G1" s="114" t="s">
        <v>272</v>
      </c>
      <c r="H1" s="115" t="s">
        <v>273</v>
      </c>
      <c r="I1" s="116" t="s">
        <v>274</v>
      </c>
      <c r="J1" s="116" t="s">
        <v>275</v>
      </c>
      <c r="M1" t="s">
        <v>276</v>
      </c>
      <c r="N1" s="117">
        <v>13.6</v>
      </c>
      <c r="O1" s="117">
        <v>2.5</v>
      </c>
    </row>
    <row r="2" spans="1:17" x14ac:dyDescent="0.25">
      <c r="A2" s="118" t="str">
        <f>'DHL TEMPLATE'!BV15</f>
        <v/>
      </c>
      <c r="B2" s="119">
        <f>'DHL TEMPLATE'!BW15</f>
        <v>0</v>
      </c>
      <c r="C2" s="119">
        <f>'DHL TEMPLATE'!BX15</f>
        <v>0</v>
      </c>
      <c r="D2" s="119">
        <f>'DHL TEMPLATE'!BY15</f>
        <v>0</v>
      </c>
      <c r="E2" s="120" t="str">
        <f t="shared" ref="E2" si="0">IFERROR(A2*(B2*C2),"")</f>
        <v/>
      </c>
      <c r="F2" s="121" t="str">
        <f>IFERROR(E2/24000,"")</f>
        <v/>
      </c>
      <c r="G2" s="122">
        <v>1850</v>
      </c>
      <c r="H2" s="123" t="e">
        <f>F2*G2</f>
        <v>#VALUE!</v>
      </c>
      <c r="I2" s="124" t="str">
        <f>IF(C2&gt;240,"OUT OF GAUGE","OK")</f>
        <v>OK</v>
      </c>
      <c r="J2" s="124" t="str">
        <f>IF(B2&gt;1350,"OUT OF GAUGE","OK")</f>
        <v>OK</v>
      </c>
    </row>
    <row r="3" spans="1:17" x14ac:dyDescent="0.25">
      <c r="A3" s="125" t="str">
        <f>'DHL TEMPLATE'!BV16</f>
        <v/>
      </c>
      <c r="B3" s="126">
        <f>'DHL TEMPLATE'!BW16</f>
        <v>0</v>
      </c>
      <c r="C3" s="126">
        <f>'DHL TEMPLATE'!BX16</f>
        <v>0</v>
      </c>
      <c r="D3" s="126">
        <f>'DHL TEMPLATE'!BY16</f>
        <v>0</v>
      </c>
      <c r="E3" s="127" t="str">
        <f>IFERROR(A3*(B3*C3),"")</f>
        <v/>
      </c>
      <c r="F3" s="128" t="str">
        <f t="shared" ref="F3:F51" si="1">IFERROR(E3/24000,"")</f>
        <v/>
      </c>
      <c r="G3" s="129">
        <v>1850</v>
      </c>
      <c r="H3" s="130" t="e">
        <f t="shared" ref="H3:H51" si="2">F3*G3</f>
        <v>#VALUE!</v>
      </c>
      <c r="I3" s="131" t="str">
        <f t="shared" ref="I3:I51" si="3">IF(C3&gt;240,"OUT OF GAUGE","OK")</f>
        <v>OK</v>
      </c>
      <c r="J3" s="131" t="str">
        <f t="shared" ref="J3:J51" si="4">IF(B3&gt;1350,"OUT OF GAUGE","OK")</f>
        <v>OK</v>
      </c>
      <c r="M3" t="s">
        <v>277</v>
      </c>
      <c r="N3" s="117" t="s">
        <v>278</v>
      </c>
      <c r="O3" s="117" t="s">
        <v>279</v>
      </c>
      <c r="P3" s="117" t="s">
        <v>270</v>
      </c>
      <c r="Q3" s="117" t="s">
        <v>271</v>
      </c>
    </row>
    <row r="4" spans="1:17" x14ac:dyDescent="0.25">
      <c r="A4" s="125" t="str">
        <f>'DHL TEMPLATE'!BV17</f>
        <v/>
      </c>
      <c r="B4" s="126">
        <f>'DHL TEMPLATE'!BW17</f>
        <v>0</v>
      </c>
      <c r="C4" s="126">
        <f>'DHL TEMPLATE'!BX17</f>
        <v>0</v>
      </c>
      <c r="D4" s="126">
        <f>'DHL TEMPLATE'!BY17</f>
        <v>0</v>
      </c>
      <c r="E4" s="127" t="str">
        <f t="shared" ref="E4:E51" si="5">IFERROR(A4*(B4*C4),"")</f>
        <v/>
      </c>
      <c r="F4" s="128" t="str">
        <f t="shared" si="1"/>
        <v/>
      </c>
      <c r="G4" s="129">
        <v>1850</v>
      </c>
      <c r="H4" s="130" t="e">
        <f t="shared" si="2"/>
        <v>#VALUE!</v>
      </c>
      <c r="I4" s="131" t="str">
        <f t="shared" si="3"/>
        <v>OK</v>
      </c>
      <c r="J4" s="131" t="str">
        <f t="shared" si="4"/>
        <v>OK</v>
      </c>
      <c r="M4" t="s">
        <v>280</v>
      </c>
      <c r="N4" s="117">
        <v>1.2</v>
      </c>
      <c r="O4" s="117">
        <v>0.8</v>
      </c>
      <c r="P4" s="117">
        <v>0.96</v>
      </c>
      <c r="Q4" s="117">
        <v>0.4</v>
      </c>
    </row>
    <row r="5" spans="1:17" x14ac:dyDescent="0.25">
      <c r="A5" s="125" t="str">
        <f>'DHL TEMPLATE'!BV18</f>
        <v/>
      </c>
      <c r="B5" s="126">
        <f>'DHL TEMPLATE'!BW18</f>
        <v>0</v>
      </c>
      <c r="C5" s="126">
        <f>'DHL TEMPLATE'!BX18</f>
        <v>0</v>
      </c>
      <c r="D5" s="126">
        <f>'DHL TEMPLATE'!BY18</f>
        <v>0</v>
      </c>
      <c r="E5" s="127" t="str">
        <f t="shared" si="5"/>
        <v/>
      </c>
      <c r="F5" s="128" t="str">
        <f t="shared" si="1"/>
        <v/>
      </c>
      <c r="G5" s="129">
        <v>1850</v>
      </c>
      <c r="H5" s="130" t="e">
        <f t="shared" si="2"/>
        <v>#VALUE!</v>
      </c>
      <c r="I5" s="131" t="str">
        <f t="shared" si="3"/>
        <v>OK</v>
      </c>
      <c r="J5" s="131" t="str">
        <f t="shared" si="4"/>
        <v>OK</v>
      </c>
      <c r="M5" t="s">
        <v>281</v>
      </c>
      <c r="N5" s="117">
        <v>1.2</v>
      </c>
      <c r="O5" s="117">
        <v>1</v>
      </c>
      <c r="P5" s="117">
        <v>1.2</v>
      </c>
      <c r="Q5" s="117">
        <v>0.5</v>
      </c>
    </row>
    <row r="6" spans="1:17" x14ac:dyDescent="0.25">
      <c r="A6" s="125" t="str">
        <f>'DHL TEMPLATE'!BV19</f>
        <v/>
      </c>
      <c r="B6" s="126">
        <f>'DHL TEMPLATE'!BW19</f>
        <v>0</v>
      </c>
      <c r="C6" s="126">
        <f>'DHL TEMPLATE'!BX19</f>
        <v>0</v>
      </c>
      <c r="D6" s="126">
        <f>'DHL TEMPLATE'!BY19</f>
        <v>0</v>
      </c>
      <c r="E6" s="127" t="str">
        <f t="shared" si="5"/>
        <v/>
      </c>
      <c r="F6" s="128" t="str">
        <f t="shared" si="1"/>
        <v/>
      </c>
      <c r="G6" s="129">
        <v>1850</v>
      </c>
      <c r="H6" s="130" t="e">
        <f t="shared" si="2"/>
        <v>#VALUE!</v>
      </c>
      <c r="I6" s="131" t="str">
        <f t="shared" si="3"/>
        <v>OK</v>
      </c>
      <c r="J6" s="131" t="str">
        <f t="shared" si="4"/>
        <v>OK</v>
      </c>
      <c r="M6" t="s">
        <v>282</v>
      </c>
      <c r="N6" s="117">
        <v>1.2</v>
      </c>
      <c r="O6" s="117">
        <v>1.2</v>
      </c>
      <c r="P6" s="117">
        <v>1.44</v>
      </c>
      <c r="Q6" s="117">
        <v>0.6</v>
      </c>
    </row>
    <row r="7" spans="1:17" x14ac:dyDescent="0.25">
      <c r="A7" s="125" t="str">
        <f>'DHL TEMPLATE'!BV20</f>
        <v/>
      </c>
      <c r="B7" s="126">
        <f>'DHL TEMPLATE'!BW20</f>
        <v>0</v>
      </c>
      <c r="C7" s="126">
        <f>'DHL TEMPLATE'!BX20</f>
        <v>0</v>
      </c>
      <c r="D7" s="126">
        <f>'DHL TEMPLATE'!BY20</f>
        <v>0</v>
      </c>
      <c r="E7" s="127" t="str">
        <f t="shared" si="5"/>
        <v/>
      </c>
      <c r="F7" s="128" t="str">
        <f t="shared" si="1"/>
        <v/>
      </c>
      <c r="G7" s="129">
        <v>1850</v>
      </c>
      <c r="H7" s="130" t="e">
        <f t="shared" si="2"/>
        <v>#VALUE!</v>
      </c>
      <c r="I7" s="131" t="str">
        <f t="shared" si="3"/>
        <v>OK</v>
      </c>
      <c r="J7" s="131" t="str">
        <f t="shared" si="4"/>
        <v>OK</v>
      </c>
    </row>
    <row r="8" spans="1:17" x14ac:dyDescent="0.25">
      <c r="A8" s="125" t="str">
        <f>'DHL TEMPLATE'!BV21</f>
        <v/>
      </c>
      <c r="B8" s="126">
        <f>'DHL TEMPLATE'!BW21</f>
        <v>0</v>
      </c>
      <c r="C8" s="126">
        <f>'DHL TEMPLATE'!BX21</f>
        <v>0</v>
      </c>
      <c r="D8" s="126">
        <f>'DHL TEMPLATE'!BY21</f>
        <v>0</v>
      </c>
      <c r="E8" s="127" t="str">
        <f t="shared" si="5"/>
        <v/>
      </c>
      <c r="F8" s="128" t="str">
        <f t="shared" si="1"/>
        <v/>
      </c>
      <c r="G8" s="129">
        <v>1850</v>
      </c>
      <c r="H8" s="130" t="e">
        <f t="shared" si="2"/>
        <v>#VALUE!</v>
      </c>
      <c r="I8" s="131" t="str">
        <f t="shared" si="3"/>
        <v>OK</v>
      </c>
      <c r="J8" s="131" t="str">
        <f t="shared" si="4"/>
        <v>OK</v>
      </c>
    </row>
    <row r="9" spans="1:17" x14ac:dyDescent="0.25">
      <c r="A9" s="125" t="str">
        <f>'DHL TEMPLATE'!BV22</f>
        <v/>
      </c>
      <c r="B9" s="126">
        <f>'DHL TEMPLATE'!BW22</f>
        <v>0</v>
      </c>
      <c r="C9" s="126">
        <f>'DHL TEMPLATE'!BX22</f>
        <v>0</v>
      </c>
      <c r="D9" s="126">
        <f>'DHL TEMPLATE'!BY22</f>
        <v>0</v>
      </c>
      <c r="E9" s="127" t="str">
        <f t="shared" si="5"/>
        <v/>
      </c>
      <c r="F9" s="128" t="str">
        <f t="shared" si="1"/>
        <v/>
      </c>
      <c r="G9" s="129">
        <v>1850</v>
      </c>
      <c r="H9" s="130" t="e">
        <f t="shared" si="2"/>
        <v>#VALUE!</v>
      </c>
      <c r="I9" s="131" t="str">
        <f t="shared" si="3"/>
        <v>OK</v>
      </c>
      <c r="J9" s="131" t="str">
        <f t="shared" si="4"/>
        <v>OK</v>
      </c>
    </row>
    <row r="10" spans="1:17" ht="15.75" thickBot="1" x14ac:dyDescent="0.3">
      <c r="A10" s="125" t="str">
        <f>'DHL TEMPLATE'!BV23</f>
        <v/>
      </c>
      <c r="B10" s="126">
        <f>'DHL TEMPLATE'!BW23</f>
        <v>0</v>
      </c>
      <c r="C10" s="126">
        <f>'DHL TEMPLATE'!BX23</f>
        <v>0</v>
      </c>
      <c r="D10" s="126">
        <f>'DHL TEMPLATE'!BY23</f>
        <v>0</v>
      </c>
      <c r="E10" s="127" t="str">
        <f t="shared" si="5"/>
        <v/>
      </c>
      <c r="F10" s="128" t="str">
        <f t="shared" si="1"/>
        <v/>
      </c>
      <c r="G10" s="129">
        <v>1850</v>
      </c>
      <c r="H10" s="130" t="e">
        <f t="shared" si="2"/>
        <v>#VALUE!</v>
      </c>
      <c r="I10" s="131" t="str">
        <f t="shared" si="3"/>
        <v>OK</v>
      </c>
      <c r="J10" s="131" t="str">
        <f t="shared" si="4"/>
        <v>OK</v>
      </c>
      <c r="K10" s="132"/>
    </row>
    <row r="11" spans="1:17" ht="15.75" thickBot="1" x14ac:dyDescent="0.3">
      <c r="A11" s="125" t="str">
        <f>'DHL TEMPLATE'!BV24</f>
        <v/>
      </c>
      <c r="B11" s="126">
        <f>'DHL TEMPLATE'!BW24</f>
        <v>0</v>
      </c>
      <c r="C11" s="126">
        <f>'DHL TEMPLATE'!BX24</f>
        <v>0</v>
      </c>
      <c r="D11" s="126">
        <f>'DHL TEMPLATE'!BY24</f>
        <v>0</v>
      </c>
      <c r="E11" s="127" t="str">
        <f t="shared" si="5"/>
        <v/>
      </c>
      <c r="F11" s="128" t="str">
        <f t="shared" si="1"/>
        <v/>
      </c>
      <c r="G11" s="129">
        <v>1850</v>
      </c>
      <c r="H11" s="130" t="e">
        <f t="shared" si="2"/>
        <v>#VALUE!</v>
      </c>
      <c r="I11" s="131" t="str">
        <f t="shared" si="3"/>
        <v>OK</v>
      </c>
      <c r="J11" s="131" t="str">
        <f t="shared" si="4"/>
        <v>OK</v>
      </c>
      <c r="M11" s="133"/>
    </row>
    <row r="12" spans="1:17" x14ac:dyDescent="0.25">
      <c r="A12" s="125" t="str">
        <f>'DHL TEMPLATE'!BV25</f>
        <v/>
      </c>
      <c r="B12" s="126">
        <f>'DHL TEMPLATE'!BW25</f>
        <v>0</v>
      </c>
      <c r="C12" s="126">
        <f>'DHL TEMPLATE'!BX25</f>
        <v>0</v>
      </c>
      <c r="D12" s="126">
        <f>'DHL TEMPLATE'!BY25</f>
        <v>0</v>
      </c>
      <c r="E12" s="127" t="str">
        <f t="shared" si="5"/>
        <v/>
      </c>
      <c r="F12" s="128" t="str">
        <f t="shared" si="1"/>
        <v/>
      </c>
      <c r="G12" s="129">
        <v>1850</v>
      </c>
      <c r="H12" s="130" t="e">
        <f t="shared" ref="H12:H43" si="6">F12*G12</f>
        <v>#VALUE!</v>
      </c>
      <c r="I12" s="131" t="str">
        <f t="shared" si="3"/>
        <v>OK</v>
      </c>
      <c r="J12" s="131" t="str">
        <f t="shared" si="4"/>
        <v>OK</v>
      </c>
      <c r="M12" s="147"/>
    </row>
    <row r="13" spans="1:17" x14ac:dyDescent="0.25">
      <c r="A13" s="125" t="str">
        <f>'DHL TEMPLATE'!BV26</f>
        <v/>
      </c>
      <c r="B13" s="126">
        <f>'DHL TEMPLATE'!BW26</f>
        <v>0</v>
      </c>
      <c r="C13" s="126">
        <f>'DHL TEMPLATE'!BX26</f>
        <v>0</v>
      </c>
      <c r="D13" s="126">
        <f>'DHL TEMPLATE'!BY26</f>
        <v>0</v>
      </c>
      <c r="E13" s="127" t="str">
        <f t="shared" si="5"/>
        <v/>
      </c>
      <c r="F13" s="128" t="str">
        <f t="shared" si="1"/>
        <v/>
      </c>
      <c r="G13" s="129">
        <v>1850</v>
      </c>
      <c r="H13" s="130" t="e">
        <f t="shared" si="6"/>
        <v>#VALUE!</v>
      </c>
      <c r="I13" s="131" t="str">
        <f t="shared" si="3"/>
        <v>OK</v>
      </c>
      <c r="J13" s="131" t="str">
        <f t="shared" si="4"/>
        <v>OK</v>
      </c>
      <c r="M13" s="147"/>
    </row>
    <row r="14" spans="1:17" x14ac:dyDescent="0.25">
      <c r="A14" s="125" t="str">
        <f>'DHL TEMPLATE'!BV27</f>
        <v/>
      </c>
      <c r="B14" s="126">
        <f>'DHL TEMPLATE'!BW27</f>
        <v>0</v>
      </c>
      <c r="C14" s="126">
        <f>'DHL TEMPLATE'!BX27</f>
        <v>0</v>
      </c>
      <c r="D14" s="126">
        <f>'DHL TEMPLATE'!BY27</f>
        <v>0</v>
      </c>
      <c r="E14" s="127" t="str">
        <f t="shared" si="5"/>
        <v/>
      </c>
      <c r="F14" s="128" t="str">
        <f t="shared" si="1"/>
        <v/>
      </c>
      <c r="G14" s="129">
        <v>1850</v>
      </c>
      <c r="H14" s="130" t="e">
        <f t="shared" si="6"/>
        <v>#VALUE!</v>
      </c>
      <c r="I14" s="131" t="str">
        <f t="shared" si="3"/>
        <v>OK</v>
      </c>
      <c r="J14" s="131" t="str">
        <f t="shared" si="4"/>
        <v>OK</v>
      </c>
      <c r="M14" s="147"/>
    </row>
    <row r="15" spans="1:17" x14ac:dyDescent="0.25">
      <c r="A15" s="125" t="str">
        <f>'DHL TEMPLATE'!BV28</f>
        <v/>
      </c>
      <c r="B15" s="126">
        <f>'DHL TEMPLATE'!BW28</f>
        <v>0</v>
      </c>
      <c r="C15" s="126">
        <f>'DHL TEMPLATE'!BX28</f>
        <v>0</v>
      </c>
      <c r="D15" s="126">
        <f>'DHL TEMPLATE'!BY28</f>
        <v>0</v>
      </c>
      <c r="E15" s="127" t="str">
        <f t="shared" si="5"/>
        <v/>
      </c>
      <c r="F15" s="128" t="str">
        <f t="shared" si="1"/>
        <v/>
      </c>
      <c r="G15" s="129">
        <v>1850</v>
      </c>
      <c r="H15" s="130" t="e">
        <f t="shared" si="6"/>
        <v>#VALUE!</v>
      </c>
      <c r="I15" s="131" t="str">
        <f t="shared" si="3"/>
        <v>OK</v>
      </c>
      <c r="J15" s="131" t="str">
        <f t="shared" si="4"/>
        <v>OK</v>
      </c>
      <c r="M15" s="147"/>
    </row>
    <row r="16" spans="1:17" x14ac:dyDescent="0.25">
      <c r="A16" s="125" t="str">
        <f>'DHL TEMPLATE'!BV29</f>
        <v/>
      </c>
      <c r="B16" s="126">
        <f>'DHL TEMPLATE'!BW29</f>
        <v>0</v>
      </c>
      <c r="C16" s="126">
        <f>'DHL TEMPLATE'!BX29</f>
        <v>0</v>
      </c>
      <c r="D16" s="126">
        <f>'DHL TEMPLATE'!BY29</f>
        <v>0</v>
      </c>
      <c r="E16" s="127" t="str">
        <f t="shared" si="5"/>
        <v/>
      </c>
      <c r="F16" s="128" t="str">
        <f t="shared" si="1"/>
        <v/>
      </c>
      <c r="G16" s="129">
        <v>1850</v>
      </c>
      <c r="H16" s="130" t="e">
        <f t="shared" si="6"/>
        <v>#VALUE!</v>
      </c>
      <c r="I16" s="131" t="str">
        <f t="shared" si="3"/>
        <v>OK</v>
      </c>
      <c r="J16" s="131" t="str">
        <f t="shared" si="4"/>
        <v>OK</v>
      </c>
      <c r="M16" s="147"/>
    </row>
    <row r="17" spans="1:13" x14ac:dyDescent="0.25">
      <c r="A17" s="125" t="str">
        <f>'DHL TEMPLATE'!BV30</f>
        <v/>
      </c>
      <c r="B17" s="126">
        <f>'DHL TEMPLATE'!BW30</f>
        <v>0</v>
      </c>
      <c r="C17" s="126">
        <f>'DHL TEMPLATE'!BX30</f>
        <v>0</v>
      </c>
      <c r="D17" s="126">
        <f>'DHL TEMPLATE'!BY30</f>
        <v>0</v>
      </c>
      <c r="E17" s="127" t="str">
        <f t="shared" si="5"/>
        <v/>
      </c>
      <c r="F17" s="128" t="str">
        <f t="shared" si="1"/>
        <v/>
      </c>
      <c r="G17" s="129">
        <v>1850</v>
      </c>
      <c r="H17" s="130" t="e">
        <f t="shared" si="6"/>
        <v>#VALUE!</v>
      </c>
      <c r="I17" s="131" t="str">
        <f t="shared" si="3"/>
        <v>OK</v>
      </c>
      <c r="J17" s="131" t="str">
        <f t="shared" si="4"/>
        <v>OK</v>
      </c>
      <c r="M17" s="147"/>
    </row>
    <row r="18" spans="1:13" x14ac:dyDescent="0.25">
      <c r="A18" s="125" t="str">
        <f>'DHL TEMPLATE'!BV31</f>
        <v/>
      </c>
      <c r="B18" s="126">
        <f>'DHL TEMPLATE'!BW31</f>
        <v>0</v>
      </c>
      <c r="C18" s="126">
        <f>'DHL TEMPLATE'!BX31</f>
        <v>0</v>
      </c>
      <c r="D18" s="126">
        <f>'DHL TEMPLATE'!BY31</f>
        <v>0</v>
      </c>
      <c r="E18" s="127" t="str">
        <f t="shared" si="5"/>
        <v/>
      </c>
      <c r="F18" s="128" t="str">
        <f t="shared" si="1"/>
        <v/>
      </c>
      <c r="G18" s="129">
        <v>1850</v>
      </c>
      <c r="H18" s="130" t="e">
        <f t="shared" si="6"/>
        <v>#VALUE!</v>
      </c>
      <c r="I18" s="131" t="str">
        <f t="shared" si="3"/>
        <v>OK</v>
      </c>
      <c r="J18" s="131" t="str">
        <f t="shared" si="4"/>
        <v>OK</v>
      </c>
      <c r="M18" s="147"/>
    </row>
    <row r="19" spans="1:13" x14ac:dyDescent="0.25">
      <c r="A19" s="125" t="str">
        <f>'DHL TEMPLATE'!BV32</f>
        <v/>
      </c>
      <c r="B19" s="126">
        <f>'DHL TEMPLATE'!BW32</f>
        <v>0</v>
      </c>
      <c r="C19" s="126">
        <f>'DHL TEMPLATE'!BX32</f>
        <v>0</v>
      </c>
      <c r="D19" s="126">
        <f>'DHL TEMPLATE'!BY32</f>
        <v>0</v>
      </c>
      <c r="E19" s="127" t="str">
        <f t="shared" si="5"/>
        <v/>
      </c>
      <c r="F19" s="128" t="str">
        <f t="shared" si="1"/>
        <v/>
      </c>
      <c r="G19" s="129">
        <v>1850</v>
      </c>
      <c r="H19" s="130" t="e">
        <f t="shared" si="6"/>
        <v>#VALUE!</v>
      </c>
      <c r="I19" s="131" t="str">
        <f t="shared" si="3"/>
        <v>OK</v>
      </c>
      <c r="J19" s="131" t="str">
        <f t="shared" si="4"/>
        <v>OK</v>
      </c>
      <c r="M19" s="147"/>
    </row>
    <row r="20" spans="1:13" x14ac:dyDescent="0.25">
      <c r="A20" s="125" t="str">
        <f>'DHL TEMPLATE'!BV33</f>
        <v/>
      </c>
      <c r="B20" s="126">
        <f>'DHL TEMPLATE'!BW33</f>
        <v>0</v>
      </c>
      <c r="C20" s="126">
        <f>'DHL TEMPLATE'!BX33</f>
        <v>0</v>
      </c>
      <c r="D20" s="126">
        <f>'DHL TEMPLATE'!BY33</f>
        <v>0</v>
      </c>
      <c r="E20" s="127" t="str">
        <f t="shared" si="5"/>
        <v/>
      </c>
      <c r="F20" s="128" t="str">
        <f t="shared" si="1"/>
        <v/>
      </c>
      <c r="G20" s="129">
        <v>1850</v>
      </c>
      <c r="H20" s="130" t="e">
        <f t="shared" si="6"/>
        <v>#VALUE!</v>
      </c>
      <c r="I20" s="131" t="str">
        <f t="shared" si="3"/>
        <v>OK</v>
      </c>
      <c r="J20" s="131" t="str">
        <f t="shared" si="4"/>
        <v>OK</v>
      </c>
      <c r="M20" s="147"/>
    </row>
    <row r="21" spans="1:13" x14ac:dyDescent="0.25">
      <c r="A21" s="125" t="str">
        <f>'DHL TEMPLATE'!BV34</f>
        <v/>
      </c>
      <c r="B21" s="126">
        <f>'DHL TEMPLATE'!BW34</f>
        <v>0</v>
      </c>
      <c r="C21" s="126">
        <f>'DHL TEMPLATE'!BX34</f>
        <v>0</v>
      </c>
      <c r="D21" s="126">
        <f>'DHL TEMPLATE'!BY34</f>
        <v>0</v>
      </c>
      <c r="E21" s="127" t="str">
        <f t="shared" si="5"/>
        <v/>
      </c>
      <c r="F21" s="128" t="str">
        <f t="shared" si="1"/>
        <v/>
      </c>
      <c r="G21" s="129">
        <v>1850</v>
      </c>
      <c r="H21" s="130" t="e">
        <f t="shared" si="6"/>
        <v>#VALUE!</v>
      </c>
      <c r="I21" s="131" t="str">
        <f t="shared" si="3"/>
        <v>OK</v>
      </c>
      <c r="J21" s="131" t="str">
        <f t="shared" si="4"/>
        <v>OK</v>
      </c>
      <c r="M21" s="147"/>
    </row>
    <row r="22" spans="1:13" x14ac:dyDescent="0.25">
      <c r="A22" s="125" t="str">
        <f>'DHL TEMPLATE'!BV35</f>
        <v/>
      </c>
      <c r="B22" s="126">
        <f>'DHL TEMPLATE'!BW35</f>
        <v>0</v>
      </c>
      <c r="C22" s="126">
        <f>'DHL TEMPLATE'!BX35</f>
        <v>0</v>
      </c>
      <c r="D22" s="126">
        <f>'DHL TEMPLATE'!BY35</f>
        <v>0</v>
      </c>
      <c r="E22" s="127" t="str">
        <f t="shared" si="5"/>
        <v/>
      </c>
      <c r="F22" s="128" t="str">
        <f t="shared" si="1"/>
        <v/>
      </c>
      <c r="G22" s="129">
        <v>1850</v>
      </c>
      <c r="H22" s="130" t="e">
        <f t="shared" si="6"/>
        <v>#VALUE!</v>
      </c>
      <c r="I22" s="131" t="str">
        <f t="shared" si="3"/>
        <v>OK</v>
      </c>
      <c r="J22" s="131" t="str">
        <f t="shared" si="4"/>
        <v>OK</v>
      </c>
      <c r="M22" s="147"/>
    </row>
    <row r="23" spans="1:13" x14ac:dyDescent="0.25">
      <c r="A23" s="125" t="str">
        <f>'DHL TEMPLATE'!BV36</f>
        <v/>
      </c>
      <c r="B23" s="126">
        <f>'DHL TEMPLATE'!BW36</f>
        <v>0</v>
      </c>
      <c r="C23" s="126">
        <f>'DHL TEMPLATE'!BX36</f>
        <v>0</v>
      </c>
      <c r="D23" s="126">
        <f>'DHL TEMPLATE'!BY36</f>
        <v>0</v>
      </c>
      <c r="E23" s="127" t="str">
        <f t="shared" si="5"/>
        <v/>
      </c>
      <c r="F23" s="128" t="str">
        <f t="shared" si="1"/>
        <v/>
      </c>
      <c r="G23" s="129">
        <v>1850</v>
      </c>
      <c r="H23" s="130" t="e">
        <f t="shared" si="6"/>
        <v>#VALUE!</v>
      </c>
      <c r="I23" s="131" t="str">
        <f t="shared" si="3"/>
        <v>OK</v>
      </c>
      <c r="J23" s="131" t="str">
        <f t="shared" si="4"/>
        <v>OK</v>
      </c>
      <c r="M23" s="147"/>
    </row>
    <row r="24" spans="1:13" x14ac:dyDescent="0.25">
      <c r="A24" s="125" t="str">
        <f>'DHL TEMPLATE'!BV37</f>
        <v/>
      </c>
      <c r="B24" s="126">
        <f>'DHL TEMPLATE'!BW37</f>
        <v>0</v>
      </c>
      <c r="C24" s="126">
        <f>'DHL TEMPLATE'!BX37</f>
        <v>0</v>
      </c>
      <c r="D24" s="126">
        <f>'DHL TEMPLATE'!BY37</f>
        <v>0</v>
      </c>
      <c r="E24" s="127" t="str">
        <f t="shared" si="5"/>
        <v/>
      </c>
      <c r="F24" s="128" t="str">
        <f t="shared" si="1"/>
        <v/>
      </c>
      <c r="G24" s="129">
        <v>1850</v>
      </c>
      <c r="H24" s="130" t="e">
        <f t="shared" si="6"/>
        <v>#VALUE!</v>
      </c>
      <c r="I24" s="131" t="str">
        <f t="shared" si="3"/>
        <v>OK</v>
      </c>
      <c r="J24" s="131" t="str">
        <f t="shared" si="4"/>
        <v>OK</v>
      </c>
      <c r="M24" s="147"/>
    </row>
    <row r="25" spans="1:13" x14ac:dyDescent="0.25">
      <c r="A25" s="125" t="str">
        <f>'DHL TEMPLATE'!BV38</f>
        <v/>
      </c>
      <c r="B25" s="126">
        <f>'DHL TEMPLATE'!BW38</f>
        <v>0</v>
      </c>
      <c r="C25" s="126">
        <f>'DHL TEMPLATE'!BX38</f>
        <v>0</v>
      </c>
      <c r="D25" s="126">
        <f>'DHL TEMPLATE'!BY38</f>
        <v>0</v>
      </c>
      <c r="E25" s="127" t="str">
        <f t="shared" si="5"/>
        <v/>
      </c>
      <c r="F25" s="128" t="str">
        <f t="shared" si="1"/>
        <v/>
      </c>
      <c r="G25" s="129">
        <v>1850</v>
      </c>
      <c r="H25" s="130" t="e">
        <f t="shared" si="6"/>
        <v>#VALUE!</v>
      </c>
      <c r="I25" s="131" t="str">
        <f t="shared" si="3"/>
        <v>OK</v>
      </c>
      <c r="J25" s="131" t="str">
        <f t="shared" si="4"/>
        <v>OK</v>
      </c>
      <c r="M25" s="147"/>
    </row>
    <row r="26" spans="1:13" x14ac:dyDescent="0.25">
      <c r="A26" s="125" t="str">
        <f>'DHL TEMPLATE'!BV39</f>
        <v/>
      </c>
      <c r="B26" s="126">
        <f>'DHL TEMPLATE'!BW39</f>
        <v>0</v>
      </c>
      <c r="C26" s="126">
        <f>'DHL TEMPLATE'!BX39</f>
        <v>0</v>
      </c>
      <c r="D26" s="126">
        <f>'DHL TEMPLATE'!BY39</f>
        <v>0</v>
      </c>
      <c r="E26" s="127" t="str">
        <f t="shared" si="5"/>
        <v/>
      </c>
      <c r="F26" s="128" t="str">
        <f t="shared" si="1"/>
        <v/>
      </c>
      <c r="G26" s="129">
        <v>1850</v>
      </c>
      <c r="H26" s="130" t="e">
        <f t="shared" si="6"/>
        <v>#VALUE!</v>
      </c>
      <c r="I26" s="131" t="str">
        <f t="shared" si="3"/>
        <v>OK</v>
      </c>
      <c r="J26" s="131" t="str">
        <f t="shared" si="4"/>
        <v>OK</v>
      </c>
      <c r="M26" s="147"/>
    </row>
    <row r="27" spans="1:13" x14ac:dyDescent="0.25">
      <c r="A27" s="125" t="str">
        <f>'DHL TEMPLATE'!BV40</f>
        <v/>
      </c>
      <c r="B27" s="126">
        <f>'DHL TEMPLATE'!BW40</f>
        <v>0</v>
      </c>
      <c r="C27" s="126">
        <f>'DHL TEMPLATE'!BX40</f>
        <v>0</v>
      </c>
      <c r="D27" s="126">
        <f>'DHL TEMPLATE'!BY40</f>
        <v>0</v>
      </c>
      <c r="E27" s="127" t="str">
        <f t="shared" si="5"/>
        <v/>
      </c>
      <c r="F27" s="128" t="str">
        <f t="shared" si="1"/>
        <v/>
      </c>
      <c r="G27" s="129">
        <v>1850</v>
      </c>
      <c r="H27" s="130" t="e">
        <f t="shared" si="6"/>
        <v>#VALUE!</v>
      </c>
      <c r="I27" s="131" t="str">
        <f t="shared" si="3"/>
        <v>OK</v>
      </c>
      <c r="J27" s="131" t="str">
        <f t="shared" si="4"/>
        <v>OK</v>
      </c>
      <c r="M27" s="147"/>
    </row>
    <row r="28" spans="1:13" x14ac:dyDescent="0.25">
      <c r="A28" s="125" t="str">
        <f>'DHL TEMPLATE'!BV41</f>
        <v/>
      </c>
      <c r="B28" s="126">
        <f>'DHL TEMPLATE'!BW41</f>
        <v>0</v>
      </c>
      <c r="C28" s="126">
        <f>'DHL TEMPLATE'!BX41</f>
        <v>0</v>
      </c>
      <c r="D28" s="126">
        <f>'DHL TEMPLATE'!BY41</f>
        <v>0</v>
      </c>
      <c r="E28" s="127" t="str">
        <f t="shared" si="5"/>
        <v/>
      </c>
      <c r="F28" s="128" t="str">
        <f t="shared" si="1"/>
        <v/>
      </c>
      <c r="G28" s="129">
        <v>1850</v>
      </c>
      <c r="H28" s="130" t="e">
        <f t="shared" si="6"/>
        <v>#VALUE!</v>
      </c>
      <c r="I28" s="131" t="str">
        <f t="shared" si="3"/>
        <v>OK</v>
      </c>
      <c r="J28" s="131" t="str">
        <f t="shared" si="4"/>
        <v>OK</v>
      </c>
      <c r="M28" s="147"/>
    </row>
    <row r="29" spans="1:13" x14ac:dyDescent="0.25">
      <c r="A29" s="125" t="str">
        <f>'DHL TEMPLATE'!BV42</f>
        <v/>
      </c>
      <c r="B29" s="126">
        <f>'DHL TEMPLATE'!BW42</f>
        <v>0</v>
      </c>
      <c r="C29" s="126">
        <f>'DHL TEMPLATE'!BX42</f>
        <v>0</v>
      </c>
      <c r="D29" s="126">
        <f>'DHL TEMPLATE'!BY42</f>
        <v>0</v>
      </c>
      <c r="E29" s="127" t="str">
        <f t="shared" si="5"/>
        <v/>
      </c>
      <c r="F29" s="128" t="str">
        <f t="shared" si="1"/>
        <v/>
      </c>
      <c r="G29" s="129">
        <v>1850</v>
      </c>
      <c r="H29" s="130" t="e">
        <f t="shared" si="6"/>
        <v>#VALUE!</v>
      </c>
      <c r="I29" s="131" t="str">
        <f t="shared" si="3"/>
        <v>OK</v>
      </c>
      <c r="J29" s="131" t="str">
        <f t="shared" si="4"/>
        <v>OK</v>
      </c>
      <c r="M29" s="147"/>
    </row>
    <row r="30" spans="1:13" x14ac:dyDescent="0.25">
      <c r="A30" s="125" t="str">
        <f>'DHL TEMPLATE'!BV43</f>
        <v/>
      </c>
      <c r="B30" s="126">
        <f>'DHL TEMPLATE'!BW43</f>
        <v>0</v>
      </c>
      <c r="C30" s="126">
        <f>'DHL TEMPLATE'!BX43</f>
        <v>0</v>
      </c>
      <c r="D30" s="126">
        <f>'DHL TEMPLATE'!BY43</f>
        <v>0</v>
      </c>
      <c r="E30" s="127" t="str">
        <f t="shared" si="5"/>
        <v/>
      </c>
      <c r="F30" s="128" t="str">
        <f t="shared" si="1"/>
        <v/>
      </c>
      <c r="G30" s="129">
        <v>1850</v>
      </c>
      <c r="H30" s="130" t="e">
        <f t="shared" si="6"/>
        <v>#VALUE!</v>
      </c>
      <c r="I30" s="131" t="str">
        <f t="shared" si="3"/>
        <v>OK</v>
      </c>
      <c r="J30" s="131" t="str">
        <f t="shared" si="4"/>
        <v>OK</v>
      </c>
      <c r="M30" s="147"/>
    </row>
    <row r="31" spans="1:13" x14ac:dyDescent="0.25">
      <c r="A31" s="125" t="str">
        <f>'DHL TEMPLATE'!BV44</f>
        <v/>
      </c>
      <c r="B31" s="126">
        <f>'DHL TEMPLATE'!BW44</f>
        <v>0</v>
      </c>
      <c r="C31" s="126">
        <f>'DHL TEMPLATE'!BX44</f>
        <v>0</v>
      </c>
      <c r="D31" s="126">
        <f>'DHL TEMPLATE'!BY44</f>
        <v>0</v>
      </c>
      <c r="E31" s="127" t="str">
        <f t="shared" si="5"/>
        <v/>
      </c>
      <c r="F31" s="128" t="str">
        <f t="shared" si="1"/>
        <v/>
      </c>
      <c r="G31" s="129">
        <v>1850</v>
      </c>
      <c r="H31" s="130" t="e">
        <f t="shared" si="6"/>
        <v>#VALUE!</v>
      </c>
      <c r="I31" s="131" t="str">
        <f t="shared" si="3"/>
        <v>OK</v>
      </c>
      <c r="J31" s="131" t="str">
        <f t="shared" si="4"/>
        <v>OK</v>
      </c>
      <c r="M31" s="147"/>
    </row>
    <row r="32" spans="1:13" x14ac:dyDescent="0.25">
      <c r="A32" s="125" t="str">
        <f>'DHL TEMPLATE'!BV45</f>
        <v/>
      </c>
      <c r="B32" s="126">
        <f>'DHL TEMPLATE'!BW45</f>
        <v>0</v>
      </c>
      <c r="C32" s="126">
        <f>'DHL TEMPLATE'!BX45</f>
        <v>0</v>
      </c>
      <c r="D32" s="126">
        <f>'DHL TEMPLATE'!BY45</f>
        <v>0</v>
      </c>
      <c r="E32" s="127" t="str">
        <f t="shared" si="5"/>
        <v/>
      </c>
      <c r="F32" s="128" t="str">
        <f t="shared" si="1"/>
        <v/>
      </c>
      <c r="G32" s="129">
        <v>1850</v>
      </c>
      <c r="H32" s="130" t="e">
        <f t="shared" si="6"/>
        <v>#VALUE!</v>
      </c>
      <c r="I32" s="131" t="str">
        <f t="shared" si="3"/>
        <v>OK</v>
      </c>
      <c r="J32" s="131" t="str">
        <f t="shared" si="4"/>
        <v>OK</v>
      </c>
      <c r="M32" s="147"/>
    </row>
    <row r="33" spans="1:13" x14ac:dyDescent="0.25">
      <c r="A33" s="125" t="str">
        <f>'DHL TEMPLATE'!BV46</f>
        <v/>
      </c>
      <c r="B33" s="126">
        <f>'DHL TEMPLATE'!BW46</f>
        <v>0</v>
      </c>
      <c r="C33" s="126">
        <f>'DHL TEMPLATE'!BX46</f>
        <v>0</v>
      </c>
      <c r="D33" s="126">
        <f>'DHL TEMPLATE'!BY46</f>
        <v>0</v>
      </c>
      <c r="E33" s="127" t="str">
        <f t="shared" si="5"/>
        <v/>
      </c>
      <c r="F33" s="128" t="str">
        <f t="shared" si="1"/>
        <v/>
      </c>
      <c r="G33" s="129">
        <v>1850</v>
      </c>
      <c r="H33" s="130" t="e">
        <f t="shared" si="6"/>
        <v>#VALUE!</v>
      </c>
      <c r="I33" s="131" t="str">
        <f t="shared" si="3"/>
        <v>OK</v>
      </c>
      <c r="J33" s="131" t="str">
        <f t="shared" si="4"/>
        <v>OK</v>
      </c>
      <c r="M33" s="147"/>
    </row>
    <row r="34" spans="1:13" x14ac:dyDescent="0.25">
      <c r="A34" s="125" t="str">
        <f>'DHL TEMPLATE'!BV47</f>
        <v/>
      </c>
      <c r="B34" s="126">
        <f>'DHL TEMPLATE'!BW47</f>
        <v>0</v>
      </c>
      <c r="C34" s="126">
        <f>'DHL TEMPLATE'!BX47</f>
        <v>0</v>
      </c>
      <c r="D34" s="126">
        <f>'DHL TEMPLATE'!BY47</f>
        <v>0</v>
      </c>
      <c r="E34" s="127" t="str">
        <f t="shared" si="5"/>
        <v/>
      </c>
      <c r="F34" s="128" t="str">
        <f t="shared" si="1"/>
        <v/>
      </c>
      <c r="G34" s="129">
        <v>1850</v>
      </c>
      <c r="H34" s="130" t="e">
        <f t="shared" si="6"/>
        <v>#VALUE!</v>
      </c>
      <c r="I34" s="131" t="str">
        <f t="shared" si="3"/>
        <v>OK</v>
      </c>
      <c r="J34" s="131" t="str">
        <f t="shared" si="4"/>
        <v>OK</v>
      </c>
      <c r="M34" s="147"/>
    </row>
    <row r="35" spans="1:13" x14ac:dyDescent="0.25">
      <c r="A35" s="125" t="str">
        <f>'DHL TEMPLATE'!BV48</f>
        <v/>
      </c>
      <c r="B35" s="126">
        <f>'DHL TEMPLATE'!BW48</f>
        <v>0</v>
      </c>
      <c r="C35" s="126">
        <f>'DHL TEMPLATE'!BX48</f>
        <v>0</v>
      </c>
      <c r="D35" s="126">
        <f>'DHL TEMPLATE'!BY48</f>
        <v>0</v>
      </c>
      <c r="E35" s="127" t="str">
        <f t="shared" si="5"/>
        <v/>
      </c>
      <c r="F35" s="128" t="str">
        <f t="shared" si="1"/>
        <v/>
      </c>
      <c r="G35" s="129">
        <v>1850</v>
      </c>
      <c r="H35" s="130" t="e">
        <f t="shared" si="6"/>
        <v>#VALUE!</v>
      </c>
      <c r="I35" s="131" t="str">
        <f t="shared" si="3"/>
        <v>OK</v>
      </c>
      <c r="J35" s="131" t="str">
        <f t="shared" si="4"/>
        <v>OK</v>
      </c>
      <c r="M35" s="147"/>
    </row>
    <row r="36" spans="1:13" x14ac:dyDescent="0.25">
      <c r="A36" s="125" t="str">
        <f>'DHL TEMPLATE'!BV49</f>
        <v/>
      </c>
      <c r="B36" s="126">
        <f>'DHL TEMPLATE'!BW49</f>
        <v>0</v>
      </c>
      <c r="C36" s="126">
        <f>'DHL TEMPLATE'!BX49</f>
        <v>0</v>
      </c>
      <c r="D36" s="126">
        <f>'DHL TEMPLATE'!BY49</f>
        <v>0</v>
      </c>
      <c r="E36" s="127" t="str">
        <f t="shared" si="5"/>
        <v/>
      </c>
      <c r="F36" s="128" t="str">
        <f t="shared" si="1"/>
        <v/>
      </c>
      <c r="G36" s="129">
        <v>1850</v>
      </c>
      <c r="H36" s="130" t="e">
        <f t="shared" si="6"/>
        <v>#VALUE!</v>
      </c>
      <c r="I36" s="131" t="str">
        <f t="shared" si="3"/>
        <v>OK</v>
      </c>
      <c r="J36" s="131" t="str">
        <f t="shared" si="4"/>
        <v>OK</v>
      </c>
      <c r="M36" s="147"/>
    </row>
    <row r="37" spans="1:13" x14ac:dyDescent="0.25">
      <c r="A37" s="125" t="str">
        <f>'DHL TEMPLATE'!BV50</f>
        <v/>
      </c>
      <c r="B37" s="126">
        <f>'DHL TEMPLATE'!BW50</f>
        <v>0</v>
      </c>
      <c r="C37" s="126">
        <f>'DHL TEMPLATE'!BX50</f>
        <v>0</v>
      </c>
      <c r="D37" s="126">
        <f>'DHL TEMPLATE'!BY50</f>
        <v>0</v>
      </c>
      <c r="E37" s="127" t="str">
        <f t="shared" si="5"/>
        <v/>
      </c>
      <c r="F37" s="128" t="str">
        <f t="shared" si="1"/>
        <v/>
      </c>
      <c r="G37" s="129">
        <v>1850</v>
      </c>
      <c r="H37" s="130" t="e">
        <f t="shared" si="6"/>
        <v>#VALUE!</v>
      </c>
      <c r="I37" s="131" t="str">
        <f t="shared" si="3"/>
        <v>OK</v>
      </c>
      <c r="J37" s="131" t="str">
        <f t="shared" si="4"/>
        <v>OK</v>
      </c>
      <c r="M37" s="147"/>
    </row>
    <row r="38" spans="1:13" x14ac:dyDescent="0.25">
      <c r="A38" s="125" t="str">
        <f>'DHL TEMPLATE'!BV51</f>
        <v/>
      </c>
      <c r="B38" s="126">
        <f>'DHL TEMPLATE'!BW51</f>
        <v>0</v>
      </c>
      <c r="C38" s="126">
        <f>'DHL TEMPLATE'!BX51</f>
        <v>0</v>
      </c>
      <c r="D38" s="126">
        <f>'DHL TEMPLATE'!BY51</f>
        <v>0</v>
      </c>
      <c r="E38" s="127" t="str">
        <f t="shared" si="5"/>
        <v/>
      </c>
      <c r="F38" s="128" t="str">
        <f t="shared" si="1"/>
        <v/>
      </c>
      <c r="G38" s="129">
        <v>1850</v>
      </c>
      <c r="H38" s="130" t="e">
        <f t="shared" si="6"/>
        <v>#VALUE!</v>
      </c>
      <c r="I38" s="131" t="str">
        <f t="shared" si="3"/>
        <v>OK</v>
      </c>
      <c r="J38" s="131" t="str">
        <f t="shared" si="4"/>
        <v>OK</v>
      </c>
      <c r="M38" s="147"/>
    </row>
    <row r="39" spans="1:13" x14ac:dyDescent="0.25">
      <c r="A39" s="125" t="str">
        <f>'DHL TEMPLATE'!BV52</f>
        <v/>
      </c>
      <c r="B39" s="126">
        <f>'DHL TEMPLATE'!BW52</f>
        <v>0</v>
      </c>
      <c r="C39" s="126">
        <f>'DHL TEMPLATE'!BX52</f>
        <v>0</v>
      </c>
      <c r="D39" s="126">
        <f>'DHL TEMPLATE'!BY52</f>
        <v>0</v>
      </c>
      <c r="E39" s="127" t="str">
        <f t="shared" si="5"/>
        <v/>
      </c>
      <c r="F39" s="128" t="str">
        <f t="shared" si="1"/>
        <v/>
      </c>
      <c r="G39" s="129">
        <v>1850</v>
      </c>
      <c r="H39" s="130" t="e">
        <f t="shared" si="6"/>
        <v>#VALUE!</v>
      </c>
      <c r="I39" s="131" t="str">
        <f t="shared" si="3"/>
        <v>OK</v>
      </c>
      <c r="J39" s="131" t="str">
        <f t="shared" si="4"/>
        <v>OK</v>
      </c>
      <c r="M39" s="147"/>
    </row>
    <row r="40" spans="1:13" x14ac:dyDescent="0.25">
      <c r="A40" s="125" t="str">
        <f>'DHL TEMPLATE'!BV53</f>
        <v/>
      </c>
      <c r="B40" s="126">
        <f>'DHL TEMPLATE'!BW53</f>
        <v>0</v>
      </c>
      <c r="C40" s="126">
        <f>'DHL TEMPLATE'!BX53</f>
        <v>0</v>
      </c>
      <c r="D40" s="126">
        <f>'DHL TEMPLATE'!BY53</f>
        <v>0</v>
      </c>
      <c r="E40" s="127" t="str">
        <f t="shared" si="5"/>
        <v/>
      </c>
      <c r="F40" s="128" t="str">
        <f t="shared" si="1"/>
        <v/>
      </c>
      <c r="G40" s="129">
        <v>1850</v>
      </c>
      <c r="H40" s="130" t="e">
        <f t="shared" si="6"/>
        <v>#VALUE!</v>
      </c>
      <c r="I40" s="131" t="str">
        <f t="shared" si="3"/>
        <v>OK</v>
      </c>
      <c r="J40" s="131" t="str">
        <f t="shared" si="4"/>
        <v>OK</v>
      </c>
      <c r="M40" s="147"/>
    </row>
    <row r="41" spans="1:13" x14ac:dyDescent="0.25">
      <c r="A41" s="125" t="str">
        <f>'DHL TEMPLATE'!BV54</f>
        <v/>
      </c>
      <c r="B41" s="126">
        <f>'DHL TEMPLATE'!BW54</f>
        <v>0</v>
      </c>
      <c r="C41" s="126">
        <f>'DHL TEMPLATE'!BX54</f>
        <v>0</v>
      </c>
      <c r="D41" s="126">
        <f>'DHL TEMPLATE'!BY54</f>
        <v>0</v>
      </c>
      <c r="E41" s="127" t="str">
        <f t="shared" si="5"/>
        <v/>
      </c>
      <c r="F41" s="128" t="str">
        <f t="shared" si="1"/>
        <v/>
      </c>
      <c r="G41" s="129">
        <v>1850</v>
      </c>
      <c r="H41" s="130" t="e">
        <f t="shared" si="6"/>
        <v>#VALUE!</v>
      </c>
      <c r="I41" s="131" t="str">
        <f t="shared" si="3"/>
        <v>OK</v>
      </c>
      <c r="J41" s="131" t="str">
        <f t="shared" si="4"/>
        <v>OK</v>
      </c>
      <c r="M41" s="147"/>
    </row>
    <row r="42" spans="1:13" x14ac:dyDescent="0.25">
      <c r="A42" s="125" t="str">
        <f>'DHL TEMPLATE'!BV55</f>
        <v/>
      </c>
      <c r="B42" s="126">
        <f>'DHL TEMPLATE'!BW55</f>
        <v>0</v>
      </c>
      <c r="C42" s="126">
        <f>'DHL TEMPLATE'!BX55</f>
        <v>0</v>
      </c>
      <c r="D42" s="126">
        <f>'DHL TEMPLATE'!BY55</f>
        <v>0</v>
      </c>
      <c r="E42" s="127" t="str">
        <f t="shared" si="5"/>
        <v/>
      </c>
      <c r="F42" s="128" t="str">
        <f t="shared" si="1"/>
        <v/>
      </c>
      <c r="G42" s="129">
        <v>1850</v>
      </c>
      <c r="H42" s="130" t="e">
        <f t="shared" si="6"/>
        <v>#VALUE!</v>
      </c>
      <c r="I42" s="131" t="str">
        <f t="shared" si="3"/>
        <v>OK</v>
      </c>
      <c r="J42" s="131" t="str">
        <f t="shared" si="4"/>
        <v>OK</v>
      </c>
      <c r="M42" s="147"/>
    </row>
    <row r="43" spans="1:13" x14ac:dyDescent="0.25">
      <c r="A43" s="125" t="str">
        <f>'DHL TEMPLATE'!BV56</f>
        <v/>
      </c>
      <c r="B43" s="126">
        <f>'DHL TEMPLATE'!BW56</f>
        <v>0</v>
      </c>
      <c r="C43" s="126">
        <f>'DHL TEMPLATE'!BX56</f>
        <v>0</v>
      </c>
      <c r="D43" s="126">
        <f>'DHL TEMPLATE'!BY56</f>
        <v>0</v>
      </c>
      <c r="E43" s="127" t="str">
        <f t="shared" si="5"/>
        <v/>
      </c>
      <c r="F43" s="128" t="str">
        <f t="shared" si="1"/>
        <v/>
      </c>
      <c r="G43" s="129">
        <v>1850</v>
      </c>
      <c r="H43" s="130" t="e">
        <f t="shared" si="6"/>
        <v>#VALUE!</v>
      </c>
      <c r="I43" s="131" t="str">
        <f t="shared" si="3"/>
        <v>OK</v>
      </c>
      <c r="J43" s="131" t="str">
        <f t="shared" si="4"/>
        <v>OK</v>
      </c>
      <c r="M43" s="147"/>
    </row>
    <row r="44" spans="1:13" x14ac:dyDescent="0.25">
      <c r="A44" s="125" t="str">
        <f>'DHL TEMPLATE'!BV57</f>
        <v/>
      </c>
      <c r="B44" s="126">
        <f>'DHL TEMPLATE'!BW57</f>
        <v>0</v>
      </c>
      <c r="C44" s="126">
        <f>'DHL TEMPLATE'!BX57</f>
        <v>0</v>
      </c>
      <c r="D44" s="126">
        <f>'DHL TEMPLATE'!BY57</f>
        <v>0</v>
      </c>
      <c r="E44" s="127" t="str">
        <f t="shared" si="5"/>
        <v/>
      </c>
      <c r="F44" s="128" t="str">
        <f t="shared" si="1"/>
        <v/>
      </c>
      <c r="G44" s="129">
        <v>1850</v>
      </c>
      <c r="H44" s="130" t="e">
        <f t="shared" si="2"/>
        <v>#VALUE!</v>
      </c>
      <c r="I44" s="131" t="str">
        <f t="shared" si="3"/>
        <v>OK</v>
      </c>
      <c r="J44" s="131" t="str">
        <f t="shared" si="4"/>
        <v>OK</v>
      </c>
      <c r="M44" s="134"/>
    </row>
    <row r="45" spans="1:13" x14ac:dyDescent="0.25">
      <c r="A45" s="125" t="str">
        <f>'DHL TEMPLATE'!BV58</f>
        <v/>
      </c>
      <c r="B45" s="126">
        <f>'DHL TEMPLATE'!BW58</f>
        <v>0</v>
      </c>
      <c r="C45" s="126">
        <f>'DHL TEMPLATE'!BX58</f>
        <v>0</v>
      </c>
      <c r="D45" s="126">
        <f>'DHL TEMPLATE'!BY58</f>
        <v>0</v>
      </c>
      <c r="E45" s="127" t="str">
        <f t="shared" si="5"/>
        <v/>
      </c>
      <c r="F45" s="128" t="str">
        <f t="shared" si="1"/>
        <v/>
      </c>
      <c r="G45" s="129">
        <v>1850</v>
      </c>
      <c r="H45" s="130" t="e">
        <f t="shared" si="2"/>
        <v>#VALUE!</v>
      </c>
      <c r="I45" s="131" t="str">
        <f t="shared" si="3"/>
        <v>OK</v>
      </c>
      <c r="J45" s="131" t="str">
        <f t="shared" si="4"/>
        <v>OK</v>
      </c>
    </row>
    <row r="46" spans="1:13" x14ac:dyDescent="0.25">
      <c r="A46" s="125" t="str">
        <f>'DHL TEMPLATE'!BV59</f>
        <v/>
      </c>
      <c r="B46" s="126">
        <f>'DHL TEMPLATE'!BW59</f>
        <v>0</v>
      </c>
      <c r="C46" s="126">
        <f>'DHL TEMPLATE'!BX59</f>
        <v>0</v>
      </c>
      <c r="D46" s="126">
        <f>'DHL TEMPLATE'!BY59</f>
        <v>0</v>
      </c>
      <c r="E46" s="127" t="str">
        <f t="shared" si="5"/>
        <v/>
      </c>
      <c r="F46" s="128" t="str">
        <f t="shared" si="1"/>
        <v/>
      </c>
      <c r="G46" s="129">
        <v>1850</v>
      </c>
      <c r="H46" s="130" t="e">
        <f t="shared" si="2"/>
        <v>#VALUE!</v>
      </c>
      <c r="I46" s="131" t="str">
        <f t="shared" si="3"/>
        <v>OK</v>
      </c>
      <c r="J46" s="131" t="str">
        <f t="shared" si="4"/>
        <v>OK</v>
      </c>
    </row>
    <row r="47" spans="1:13" x14ac:dyDescent="0.25">
      <c r="A47" s="125" t="str">
        <f>'DHL TEMPLATE'!BV60</f>
        <v/>
      </c>
      <c r="B47" s="126">
        <f>'DHL TEMPLATE'!BW60</f>
        <v>0</v>
      </c>
      <c r="C47" s="126">
        <f>'DHL TEMPLATE'!BX60</f>
        <v>0</v>
      </c>
      <c r="D47" s="126">
        <f>'DHL TEMPLATE'!BY60</f>
        <v>0</v>
      </c>
      <c r="E47" s="127" t="str">
        <f t="shared" si="5"/>
        <v/>
      </c>
      <c r="F47" s="128" t="str">
        <f t="shared" si="1"/>
        <v/>
      </c>
      <c r="G47" s="129">
        <v>1850</v>
      </c>
      <c r="H47" s="130" t="e">
        <f t="shared" si="2"/>
        <v>#VALUE!</v>
      </c>
      <c r="I47" s="131" t="str">
        <f t="shared" si="3"/>
        <v>OK</v>
      </c>
      <c r="J47" s="131" t="str">
        <f t="shared" si="4"/>
        <v>OK</v>
      </c>
    </row>
    <row r="48" spans="1:13" x14ac:dyDescent="0.25">
      <c r="A48" s="125" t="str">
        <f>'DHL TEMPLATE'!BV61</f>
        <v/>
      </c>
      <c r="B48" s="126">
        <f>'DHL TEMPLATE'!BW61</f>
        <v>0</v>
      </c>
      <c r="C48" s="126">
        <f>'DHL TEMPLATE'!BX61</f>
        <v>0</v>
      </c>
      <c r="D48" s="126">
        <f>'DHL TEMPLATE'!BY61</f>
        <v>0</v>
      </c>
      <c r="E48" s="127" t="str">
        <f t="shared" si="5"/>
        <v/>
      </c>
      <c r="F48" s="128" t="str">
        <f t="shared" si="1"/>
        <v/>
      </c>
      <c r="G48" s="129">
        <v>1850</v>
      </c>
      <c r="H48" s="130" t="e">
        <f t="shared" si="2"/>
        <v>#VALUE!</v>
      </c>
      <c r="I48" s="131" t="str">
        <f t="shared" si="3"/>
        <v>OK</v>
      </c>
      <c r="J48" s="131" t="str">
        <f t="shared" si="4"/>
        <v>OK</v>
      </c>
    </row>
    <row r="49" spans="1:18" x14ac:dyDescent="0.25">
      <c r="A49" s="125" t="str">
        <f>'DHL TEMPLATE'!BV62</f>
        <v/>
      </c>
      <c r="B49" s="126">
        <f>'DHL TEMPLATE'!BW62</f>
        <v>0</v>
      </c>
      <c r="C49" s="126">
        <f>'DHL TEMPLATE'!BX62</f>
        <v>0</v>
      </c>
      <c r="D49" s="126">
        <f>'DHL TEMPLATE'!BY62</f>
        <v>0</v>
      </c>
      <c r="E49" s="127" t="str">
        <f t="shared" si="5"/>
        <v/>
      </c>
      <c r="F49" s="128" t="str">
        <f t="shared" si="1"/>
        <v/>
      </c>
      <c r="G49" s="129">
        <v>1850</v>
      </c>
      <c r="H49" s="130" t="e">
        <f t="shared" si="2"/>
        <v>#VALUE!</v>
      </c>
      <c r="I49" s="131" t="str">
        <f t="shared" si="3"/>
        <v>OK</v>
      </c>
      <c r="J49" s="131" t="str">
        <f t="shared" si="4"/>
        <v>OK</v>
      </c>
    </row>
    <row r="50" spans="1:18" x14ac:dyDescent="0.25">
      <c r="A50" s="125" t="str">
        <f>'DHL TEMPLATE'!BV63</f>
        <v/>
      </c>
      <c r="B50" s="126">
        <f>'DHL TEMPLATE'!BW63</f>
        <v>0</v>
      </c>
      <c r="C50" s="126">
        <f>'DHL TEMPLATE'!BX63</f>
        <v>0</v>
      </c>
      <c r="D50" s="126">
        <f>'DHL TEMPLATE'!BY63</f>
        <v>0</v>
      </c>
      <c r="E50" s="127" t="str">
        <f t="shared" si="5"/>
        <v/>
      </c>
      <c r="F50" s="128" t="str">
        <f t="shared" si="1"/>
        <v/>
      </c>
      <c r="G50" s="129">
        <v>1850</v>
      </c>
      <c r="H50" s="130" t="e">
        <f t="shared" si="2"/>
        <v>#VALUE!</v>
      </c>
      <c r="I50" s="131" t="str">
        <f t="shared" si="3"/>
        <v>OK</v>
      </c>
      <c r="J50" s="131" t="str">
        <f t="shared" si="4"/>
        <v>OK</v>
      </c>
    </row>
    <row r="51" spans="1:18" ht="15.75" thickBot="1" x14ac:dyDescent="0.3">
      <c r="A51" s="135" t="str">
        <f>'DHL TEMPLATE'!BV64</f>
        <v/>
      </c>
      <c r="B51" s="136">
        <f>'DHL TEMPLATE'!BW64</f>
        <v>0</v>
      </c>
      <c r="C51" s="136">
        <f>'DHL TEMPLATE'!BX64</f>
        <v>0</v>
      </c>
      <c r="D51" s="136">
        <f>'DHL TEMPLATE'!BY64</f>
        <v>0</v>
      </c>
      <c r="E51" s="137" t="str">
        <f t="shared" si="5"/>
        <v/>
      </c>
      <c r="F51" s="138" t="str">
        <f t="shared" si="1"/>
        <v/>
      </c>
      <c r="G51" s="139">
        <v>1850</v>
      </c>
      <c r="H51" s="140" t="e">
        <f t="shared" si="2"/>
        <v>#VALUE!</v>
      </c>
      <c r="I51" s="141" t="str">
        <f t="shared" si="3"/>
        <v>OK</v>
      </c>
      <c r="J51" s="141" t="str">
        <f t="shared" si="4"/>
        <v>OK</v>
      </c>
    </row>
    <row r="52" spans="1:18" ht="15.75" thickBot="1" x14ac:dyDescent="0.3">
      <c r="E52" s="142" t="s">
        <v>283</v>
      </c>
      <c r="F52" s="143">
        <f>SUM(F2:F51)</f>
        <v>0</v>
      </c>
      <c r="H52" s="144" t="e">
        <f>SUM(H2:H51)</f>
        <v>#VALUE!</v>
      </c>
      <c r="I52" s="148">
        <f>COUNTIF(I2:$I$51,"OUT OF GAUGE")</f>
        <v>0</v>
      </c>
      <c r="J52" s="148">
        <f>COUNTIF($J$2:$J$51,"OUT OF GAUGE")</f>
        <v>0</v>
      </c>
    </row>
    <row r="54" spans="1:18" x14ac:dyDescent="0.25">
      <c r="A54" s="117">
        <v>1</v>
      </c>
      <c r="B54" s="145" t="s">
        <v>284</v>
      </c>
      <c r="C54" s="145"/>
      <c r="D54" s="145"/>
      <c r="E54" s="145"/>
      <c r="F54" s="145"/>
      <c r="G54" s="145"/>
      <c r="H54" s="145"/>
      <c r="I54" s="145"/>
      <c r="J54" s="145"/>
      <c r="K54" s="145"/>
      <c r="L54" s="145"/>
      <c r="M54" s="145"/>
      <c r="N54" s="145"/>
      <c r="O54" s="145"/>
      <c r="P54" s="145"/>
      <c r="Q54" s="145"/>
    </row>
    <row r="55" spans="1:18" x14ac:dyDescent="0.25">
      <c r="A55" s="117">
        <v>2</v>
      </c>
      <c r="B55" s="339" t="s">
        <v>285</v>
      </c>
      <c r="C55" s="339"/>
      <c r="D55" s="339"/>
      <c r="E55" s="339"/>
      <c r="F55" s="339"/>
      <c r="G55" s="339"/>
      <c r="H55" s="339"/>
      <c r="I55" s="339"/>
      <c r="J55" s="339"/>
      <c r="K55" s="339"/>
      <c r="L55" s="339"/>
      <c r="M55" s="339"/>
      <c r="N55" s="339"/>
      <c r="O55" s="339"/>
      <c r="P55" s="339"/>
      <c r="Q55" s="339"/>
      <c r="R55" s="339"/>
    </row>
    <row r="56" spans="1:18" x14ac:dyDescent="0.25">
      <c r="A56" s="117">
        <v>3</v>
      </c>
      <c r="B56" s="339" t="s">
        <v>286</v>
      </c>
      <c r="C56" s="339"/>
      <c r="D56" s="339"/>
      <c r="E56" s="339"/>
      <c r="F56" s="339"/>
      <c r="G56" s="339"/>
      <c r="H56" s="339"/>
      <c r="I56" s="339"/>
      <c r="J56" s="339"/>
      <c r="K56" s="339"/>
      <c r="L56" s="339"/>
      <c r="M56" s="339"/>
      <c r="N56" s="339"/>
      <c r="O56" s="339"/>
      <c r="P56" s="339"/>
      <c r="Q56" s="339"/>
      <c r="R56" s="339"/>
    </row>
    <row r="57" spans="1:18" x14ac:dyDescent="0.25">
      <c r="A57" s="117">
        <v>4</v>
      </c>
      <c r="B57" s="339" t="s">
        <v>287</v>
      </c>
      <c r="C57" s="339"/>
      <c r="D57" s="339"/>
      <c r="E57" s="339"/>
      <c r="F57" s="339"/>
      <c r="G57" s="339"/>
      <c r="H57" s="339"/>
      <c r="I57" s="339"/>
      <c r="J57" s="339"/>
      <c r="K57" s="339"/>
      <c r="L57" s="339"/>
      <c r="M57" s="339"/>
      <c r="N57" s="339"/>
      <c r="O57" s="339"/>
      <c r="P57" s="339"/>
      <c r="Q57" s="339"/>
      <c r="R57" s="339"/>
    </row>
    <row r="58" spans="1:18" x14ac:dyDescent="0.25">
      <c r="A58" s="117">
        <v>5</v>
      </c>
      <c r="B58" s="339" t="s">
        <v>288</v>
      </c>
      <c r="C58" s="339"/>
      <c r="D58" s="339"/>
      <c r="E58" s="339"/>
      <c r="F58" s="339"/>
      <c r="G58" s="339"/>
      <c r="H58" s="339"/>
      <c r="I58" s="339"/>
      <c r="J58" s="339"/>
      <c r="K58" s="339"/>
      <c r="L58" s="339"/>
      <c r="M58" s="339"/>
      <c r="N58" s="339"/>
      <c r="O58" s="339"/>
      <c r="P58" s="339"/>
      <c r="Q58" s="339"/>
      <c r="R58" s="339"/>
    </row>
    <row r="59" spans="1:18" x14ac:dyDescent="0.25">
      <c r="A59" s="117">
        <v>6</v>
      </c>
      <c r="B59" s="339" t="s">
        <v>289</v>
      </c>
      <c r="C59" s="339"/>
      <c r="D59" s="339"/>
      <c r="E59" s="339"/>
      <c r="F59" s="339"/>
      <c r="G59" s="339"/>
      <c r="H59" s="339"/>
      <c r="I59" s="339"/>
      <c r="J59" s="339"/>
      <c r="K59" s="339"/>
      <c r="L59" s="339"/>
      <c r="M59" s="339"/>
      <c r="N59" s="339"/>
      <c r="O59" s="339"/>
      <c r="P59" s="339"/>
      <c r="Q59" s="339"/>
      <c r="R59" s="339"/>
    </row>
    <row r="60" spans="1:18" x14ac:dyDescent="0.25">
      <c r="A60" s="117">
        <v>7</v>
      </c>
      <c r="B60" s="339" t="s">
        <v>290</v>
      </c>
      <c r="C60" s="339"/>
      <c r="D60" s="339"/>
      <c r="E60" s="339"/>
      <c r="F60" s="339"/>
      <c r="G60" s="339"/>
      <c r="H60" s="339"/>
      <c r="I60" s="339"/>
      <c r="J60" s="339"/>
      <c r="K60" s="339"/>
      <c r="L60" s="339"/>
      <c r="M60" s="339"/>
      <c r="N60" s="339"/>
      <c r="O60" s="339"/>
      <c r="P60" s="339"/>
      <c r="Q60" s="339"/>
      <c r="R60" s="339"/>
    </row>
    <row r="61" spans="1:18" x14ac:dyDescent="0.25">
      <c r="A61" s="117">
        <v>8</v>
      </c>
      <c r="B61" s="339" t="s">
        <v>291</v>
      </c>
      <c r="C61" s="339"/>
      <c r="D61" s="339"/>
      <c r="E61" s="339"/>
      <c r="F61" s="339"/>
      <c r="G61" s="339"/>
      <c r="H61" s="339"/>
      <c r="I61" s="339"/>
      <c r="J61" s="339"/>
      <c r="K61" s="339"/>
      <c r="L61" s="339"/>
      <c r="M61" s="339"/>
      <c r="N61" s="339"/>
      <c r="O61" s="339"/>
      <c r="P61" s="339"/>
      <c r="Q61" s="339"/>
      <c r="R61" s="339"/>
    </row>
    <row r="62" spans="1:18" x14ac:dyDescent="0.25">
      <c r="A62" s="146" t="s">
        <v>292</v>
      </c>
      <c r="B62" s="340" t="s">
        <v>293</v>
      </c>
      <c r="C62" s="341"/>
      <c r="D62" s="341"/>
      <c r="E62" s="341"/>
      <c r="F62" s="341"/>
      <c r="G62" s="341"/>
      <c r="H62" s="341"/>
      <c r="I62" s="341"/>
      <c r="J62" s="341"/>
      <c r="K62" s="341"/>
      <c r="L62" s="341"/>
      <c r="M62" s="341"/>
      <c r="N62" s="341"/>
      <c r="O62" s="341"/>
      <c r="P62" s="341"/>
      <c r="Q62" s="341"/>
      <c r="R62" s="341"/>
    </row>
    <row r="1048562" spans="8:8" x14ac:dyDescent="0.25">
      <c r="H1048562" s="132"/>
    </row>
  </sheetData>
  <mergeCells count="8">
    <mergeCell ref="B61:R61"/>
    <mergeCell ref="B62:R62"/>
    <mergeCell ref="B55:R55"/>
    <mergeCell ref="B56:R56"/>
    <mergeCell ref="B57:R57"/>
    <mergeCell ref="B58:R58"/>
    <mergeCell ref="B59:R59"/>
    <mergeCell ref="B60:R60"/>
  </mergeCells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8</vt:i4>
      </vt:variant>
    </vt:vector>
  </HeadingPairs>
  <TitlesOfParts>
    <vt:vector size="10" baseType="lpstr">
      <vt:lpstr>DHL TEMPLATE</vt:lpstr>
      <vt:lpstr>LDM Conversion</vt:lpstr>
      <vt:lpstr>ADR_Goods</vt:lpstr>
      <vt:lpstr>Country</vt:lpstr>
      <vt:lpstr>Export_Declaration</vt:lpstr>
      <vt:lpstr>Goods_are_stackable</vt:lpstr>
      <vt:lpstr>Incoterms</vt:lpstr>
      <vt:lpstr>RRM_Business_Unit</vt:lpstr>
      <vt:lpstr>RRM_Site</vt:lpstr>
      <vt:lpstr>Ship_Unit_Type</vt:lpstr>
    </vt:vector>
  </TitlesOfParts>
  <Company>DHL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Francesca Starbuck (DHL GB)</dc:creator>
  <cp:lastModifiedBy>Brynestad, Knut Helge (BEP)</cp:lastModifiedBy>
  <cp:lastPrinted>2017-10-30T15:21:09Z</cp:lastPrinted>
  <dcterms:created xsi:type="dcterms:W3CDTF">2015-08-13T11:05:33Z</dcterms:created>
  <dcterms:modified xsi:type="dcterms:W3CDTF">2022-07-27T12:38:31Z</dcterms:modified>
</cp:coreProperties>
</file>